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60" windowWidth="27495" windowHeight="13935" activeTab="5"/>
  </bookViews>
  <sheets>
    <sheet name="НОО 1 полугодие" sheetId="1" r:id="rId1"/>
    <sheet name="ООО 1 полугодие" sheetId="2" r:id="rId2"/>
    <sheet name="НОО 2 полугодие" sheetId="3" r:id="rId3"/>
    <sheet name="ООО 2 полугодие" sheetId="4" r:id="rId4"/>
    <sheet name="СОО 1 полугодие" sheetId="5" r:id="rId5"/>
    <sheet name="СОО 2 полугодие" sheetId="6" r:id="rId6"/>
  </sheets>
  <calcPr calcId="144525"/>
</workbook>
</file>

<file path=xl/calcChain.xml><?xml version="1.0" encoding="utf-8"?>
<calcChain xmlns="http://schemas.openxmlformats.org/spreadsheetml/2006/main">
  <c r="AG44" i="3" l="1"/>
  <c r="AG45" i="3"/>
  <c r="AG46" i="3"/>
  <c r="AG47" i="3"/>
  <c r="AG48" i="3"/>
  <c r="AG49" i="3"/>
  <c r="AG50" i="3"/>
  <c r="AG51" i="3"/>
  <c r="AG52" i="3"/>
  <c r="AG55" i="3"/>
  <c r="AG43" i="3"/>
  <c r="AG32" i="3"/>
  <c r="AG33" i="3"/>
  <c r="AG34" i="3"/>
  <c r="AG35" i="3"/>
  <c r="AG36" i="3"/>
  <c r="AG37" i="3"/>
  <c r="AG38" i="3"/>
  <c r="AG39" i="3"/>
  <c r="AG41" i="3"/>
  <c r="AG31" i="3"/>
  <c r="AG20" i="3"/>
  <c r="AG21" i="3"/>
  <c r="AG22" i="3"/>
  <c r="AG23" i="3"/>
  <c r="AG24" i="3"/>
  <c r="AG25" i="3"/>
  <c r="AG26" i="3"/>
  <c r="AG27" i="3"/>
  <c r="AG29" i="3"/>
  <c r="AG19" i="3"/>
  <c r="AG9" i="3"/>
  <c r="AG10" i="3"/>
  <c r="AG11" i="3"/>
  <c r="AG12" i="3"/>
  <c r="AG13" i="3"/>
  <c r="AG14" i="3"/>
  <c r="AG15" i="3"/>
  <c r="AG17" i="3"/>
  <c r="AG8" i="3"/>
  <c r="AD79" i="4"/>
  <c r="AD80" i="4"/>
  <c r="AD81" i="4"/>
  <c r="AD82" i="4"/>
  <c r="AD83" i="4"/>
  <c r="AD84" i="4"/>
  <c r="AD85" i="4"/>
  <c r="AD86" i="4"/>
  <c r="AD87" i="4"/>
  <c r="AD88" i="4"/>
  <c r="AD89" i="4"/>
  <c r="AD90" i="4"/>
  <c r="AD92" i="4"/>
  <c r="AD93" i="4"/>
  <c r="AD94" i="4"/>
  <c r="AD78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3" i="4"/>
  <c r="AD74" i="4"/>
  <c r="AD76" i="4"/>
  <c r="AD57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4" i="4"/>
  <c r="AD55" i="4"/>
  <c r="AD38" i="4"/>
  <c r="AD24" i="4"/>
  <c r="AD25" i="4"/>
  <c r="AD26" i="4"/>
  <c r="AD27" i="4"/>
  <c r="AD28" i="4"/>
  <c r="AD29" i="4"/>
  <c r="AD30" i="4"/>
  <c r="AD31" i="4"/>
  <c r="AD32" i="4"/>
  <c r="AD33" i="4"/>
  <c r="AD35" i="4"/>
  <c r="AD36" i="4"/>
  <c r="AD23" i="4"/>
  <c r="AD10" i="4"/>
  <c r="AD11" i="4"/>
  <c r="AD12" i="4"/>
  <c r="AD13" i="4"/>
  <c r="AD14" i="4"/>
  <c r="AD15" i="4"/>
  <c r="AD16" i="4"/>
  <c r="AD18" i="4"/>
  <c r="AD19" i="4"/>
  <c r="AD20" i="4"/>
  <c r="AD21" i="4"/>
  <c r="AD9" i="4"/>
  <c r="AB27" i="6"/>
  <c r="AG27" i="6"/>
  <c r="AG28" i="6"/>
  <c r="AG29" i="6"/>
  <c r="AB29" i="6" s="1"/>
  <c r="AD29" i="6" s="1"/>
  <c r="AG30" i="6"/>
  <c r="AB30" i="6" s="1"/>
  <c r="AD30" i="6" s="1"/>
  <c r="AG31" i="6"/>
  <c r="AG32" i="6"/>
  <c r="AG33" i="6"/>
  <c r="AG34" i="6"/>
  <c r="AG35" i="6"/>
  <c r="AB35" i="6" s="1"/>
  <c r="AD35" i="6" s="1"/>
  <c r="AG36" i="6"/>
  <c r="AG37" i="6"/>
  <c r="AG38" i="6"/>
  <c r="AB38" i="6" s="1"/>
  <c r="AD38" i="6" s="1"/>
  <c r="AG39" i="6"/>
  <c r="AB39" i="6" s="1"/>
  <c r="AD39" i="6" s="1"/>
  <c r="AG40" i="6"/>
  <c r="AG41" i="6"/>
  <c r="AG42" i="6"/>
  <c r="AD27" i="6" s="1"/>
  <c r="AB40" i="6"/>
  <c r="AD40" i="6" s="1"/>
  <c r="AB31" i="6"/>
  <c r="AD31" i="6" s="1"/>
  <c r="AB28" i="6"/>
  <c r="AD28" i="6" s="1"/>
  <c r="AB33" i="6"/>
  <c r="AD33" i="6" s="1"/>
  <c r="AB37" i="6"/>
  <c r="AD37" i="6" s="1"/>
  <c r="AB41" i="6"/>
  <c r="AD41" i="6" s="1"/>
  <c r="AD42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G9" i="6"/>
  <c r="AG10" i="6"/>
  <c r="AG11" i="6"/>
  <c r="AB11" i="6" s="1"/>
  <c r="AG12" i="6"/>
  <c r="AB12" i="6" s="1"/>
  <c r="AG13" i="6"/>
  <c r="AG14" i="6"/>
  <c r="AG15" i="6"/>
  <c r="AB15" i="6" s="1"/>
  <c r="AG16" i="6"/>
  <c r="AB16" i="6" s="1"/>
  <c r="AG17" i="6"/>
  <c r="AG18" i="6"/>
  <c r="AG19" i="6"/>
  <c r="AB19" i="6" s="1"/>
  <c r="AG20" i="6"/>
  <c r="AB20" i="6" s="1"/>
  <c r="AG21" i="6"/>
  <c r="AG22" i="6"/>
  <c r="AG23" i="6"/>
  <c r="AG24" i="6"/>
  <c r="AB24" i="6" s="1"/>
  <c r="AB32" i="6"/>
  <c r="AD32" i="6" s="1"/>
  <c r="AB34" i="6"/>
  <c r="AD34" i="6" s="1"/>
  <c r="AB36" i="6"/>
  <c r="AD36" i="6" s="1"/>
  <c r="AB13" i="6"/>
  <c r="AB14" i="6"/>
  <c r="AB17" i="6"/>
  <c r="AB18" i="6"/>
  <c r="AB21" i="6"/>
  <c r="AB22" i="6"/>
  <c r="AB23" i="6"/>
  <c r="AG25" i="6"/>
  <c r="AB79" i="4"/>
  <c r="AB80" i="4"/>
  <c r="AB81" i="4"/>
  <c r="AB82" i="4"/>
  <c r="AB83" i="4"/>
  <c r="AB84" i="4"/>
  <c r="AB85" i="4"/>
  <c r="AB86" i="4"/>
  <c r="AB87" i="4"/>
  <c r="AB88" i="4"/>
  <c r="AB89" i="4"/>
  <c r="AB90" i="4"/>
  <c r="AB92" i="4"/>
  <c r="AB93" i="4"/>
  <c r="AB78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3" i="4"/>
  <c r="AB74" i="4"/>
  <c r="AB57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2" i="4"/>
  <c r="AF73" i="4"/>
  <c r="AF74" i="4"/>
  <c r="AF75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4" i="4"/>
  <c r="AB38" i="4"/>
  <c r="AF54" i="4"/>
  <c r="AF53" i="4"/>
  <c r="AD53" i="4" s="1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B24" i="4"/>
  <c r="AB25" i="4"/>
  <c r="AB26" i="4"/>
  <c r="AB27" i="4"/>
  <c r="AB28" i="4"/>
  <c r="AB29" i="4"/>
  <c r="AB30" i="4"/>
  <c r="AB31" i="4"/>
  <c r="AB32" i="4"/>
  <c r="AB33" i="4"/>
  <c r="AB35" i="4"/>
  <c r="AB23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B10" i="4"/>
  <c r="AB11" i="4"/>
  <c r="AB12" i="4"/>
  <c r="AB13" i="4"/>
  <c r="AB14" i="4"/>
  <c r="AB15" i="4"/>
  <c r="AB16" i="4"/>
  <c r="AB18" i="4"/>
  <c r="AB19" i="4"/>
  <c r="AB20" i="4"/>
  <c r="AB9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27" i="6"/>
  <c r="AA10" i="6"/>
  <c r="AB10" i="6" s="1"/>
  <c r="AD10" i="6" s="1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9" i="6"/>
  <c r="AB9" i="6" s="1"/>
  <c r="AD9" i="6" s="1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27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9" i="5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78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57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38" i="4"/>
  <c r="AA24" i="4"/>
  <c r="AA25" i="4"/>
  <c r="AA26" i="4"/>
  <c r="AA27" i="4"/>
  <c r="AA28" i="4"/>
  <c r="AA29" i="4"/>
  <c r="AA30" i="4"/>
  <c r="AA31" i="4"/>
  <c r="AA32" i="4"/>
  <c r="AA33" i="4"/>
  <c r="AA34" i="4"/>
  <c r="AD34" i="4" s="1"/>
  <c r="AA35" i="4"/>
  <c r="AA36" i="4"/>
  <c r="AA23" i="4"/>
  <c r="AA10" i="4"/>
  <c r="AA11" i="4"/>
  <c r="AA12" i="4"/>
  <c r="AA13" i="4"/>
  <c r="AA14" i="4"/>
  <c r="AA15" i="4"/>
  <c r="AA16" i="4"/>
  <c r="AD17" i="4"/>
  <c r="AA18" i="4"/>
  <c r="AA19" i="4"/>
  <c r="AA20" i="4"/>
  <c r="AA21" i="4"/>
  <c r="AA9" i="4"/>
  <c r="AD44" i="3"/>
  <c r="AD45" i="3"/>
  <c r="AD46" i="3"/>
  <c r="AD47" i="3"/>
  <c r="AD48" i="3"/>
  <c r="AD49" i="3"/>
  <c r="AD50" i="3"/>
  <c r="AD51" i="3"/>
  <c r="AD52" i="3"/>
  <c r="AD53" i="3"/>
  <c r="AD54" i="3"/>
  <c r="AD55" i="3"/>
  <c r="AD43" i="3"/>
  <c r="AD32" i="3"/>
  <c r="AD33" i="3"/>
  <c r="AD34" i="3"/>
  <c r="AD35" i="3"/>
  <c r="AD36" i="3"/>
  <c r="AD37" i="3"/>
  <c r="AD38" i="3"/>
  <c r="AD39" i="3"/>
  <c r="AD40" i="3"/>
  <c r="AD41" i="3"/>
  <c r="AD31" i="3"/>
  <c r="AD20" i="3"/>
  <c r="AD21" i="3"/>
  <c r="AD22" i="3"/>
  <c r="AD23" i="3"/>
  <c r="AD24" i="3"/>
  <c r="AD25" i="3"/>
  <c r="AD26" i="3"/>
  <c r="AD27" i="3"/>
  <c r="AD28" i="3"/>
  <c r="AD29" i="3"/>
  <c r="AD19" i="3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7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AF71" i="4" s="1"/>
  <c r="AB71" i="4" s="1"/>
  <c r="AD71" i="4" s="1"/>
  <c r="V71" i="2"/>
  <c r="V72" i="2"/>
  <c r="V73" i="2"/>
  <c r="V74" i="2"/>
  <c r="V56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38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23" i="2"/>
  <c r="V10" i="2"/>
  <c r="V11" i="2"/>
  <c r="V12" i="2"/>
  <c r="V13" i="2"/>
  <c r="V14" i="2"/>
  <c r="V15" i="2"/>
  <c r="V16" i="2"/>
  <c r="V17" i="2"/>
  <c r="V18" i="2"/>
  <c r="V19" i="2"/>
  <c r="V20" i="2"/>
  <c r="V21" i="2"/>
  <c r="V9" i="2"/>
  <c r="V42" i="1"/>
  <c r="V43" i="1"/>
  <c r="V44" i="1"/>
  <c r="V45" i="1"/>
  <c r="V46" i="1"/>
  <c r="V47" i="1"/>
  <c r="V48" i="1"/>
  <c r="V49" i="1"/>
  <c r="V50" i="1"/>
  <c r="V51" i="1"/>
  <c r="V41" i="1"/>
  <c r="V20" i="1"/>
  <c r="V21" i="1"/>
  <c r="V22" i="1"/>
  <c r="V23" i="1"/>
  <c r="V24" i="1"/>
  <c r="V25" i="1"/>
  <c r="V26" i="1"/>
  <c r="V27" i="1"/>
  <c r="V28" i="1"/>
  <c r="V19" i="1"/>
  <c r="V39" i="1"/>
  <c r="V31" i="1"/>
  <c r="V32" i="1"/>
  <c r="V33" i="1"/>
  <c r="V34" i="1"/>
  <c r="V35" i="1"/>
  <c r="V36" i="1"/>
  <c r="V37" i="1"/>
  <c r="V38" i="1"/>
  <c r="V30" i="1"/>
  <c r="AB91" i="4" l="1"/>
  <c r="AD91" i="4" s="1"/>
  <c r="AB72" i="4"/>
  <c r="AD72" i="4" s="1"/>
</calcChain>
</file>

<file path=xl/sharedStrings.xml><?xml version="1.0" encoding="utf-8"?>
<sst xmlns="http://schemas.openxmlformats.org/spreadsheetml/2006/main" count="618" uniqueCount="111">
  <si>
    <t>ЕДИНЫЙ  ГРАФИК  ОЦЕНОЧНЫХ  ПРОЦЕДУР</t>
  </si>
  <si>
    <t>@</t>
  </si>
  <si>
    <t xml:space="preserve"> на I полугодие 2024-2025 учебного года</t>
  </si>
  <si>
    <t>НАЧАЛЬНОЕ ОБЩЕЕ ОБРАЗОВАНИЕ: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</si>
  <si>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</si>
  <si>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</si>
  <si>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</si>
  <si>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</si>
  <si>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</si>
  <si>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</si>
  <si>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Учебные предметы обязательной части УП</t>
  </si>
  <si>
    <t>Федеральные оценочные процедуры</t>
  </si>
  <si>
    <t>Региональные  оценочные процедуры</t>
  </si>
  <si>
    <t>Административный контроль</t>
  </si>
  <si>
    <t>Тематический контроль</t>
  </si>
  <si>
    <t xml:space="preserve">Всего </t>
  </si>
  <si>
    <t xml:space="preserve"> В I полугодии 2024-2025 учебного года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</si>
  <si>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</si>
  <si>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</si>
  <si>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</si>
  <si>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</si>
  <si>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</si>
  <si>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</si>
  <si>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</si>
  <si>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</si>
  <si>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</si>
  <si>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Стартовая диагностика</t>
  </si>
  <si>
    <t>Итого</t>
  </si>
  <si>
    <t>2 классы</t>
  </si>
  <si>
    <t>5.11, 25.11</t>
  </si>
  <si>
    <t>Иностранный язык (английский)</t>
  </si>
  <si>
    <t>3 классы</t>
  </si>
  <si>
    <t>08.11, 28.11</t>
  </si>
  <si>
    <t>05.12, 13.12, 18.12</t>
  </si>
  <si>
    <t>4 классы</t>
  </si>
  <si>
    <t xml:space="preserve">ОРКСЭ </t>
  </si>
  <si>
    <t xml:space="preserve"> </t>
  </si>
  <si>
    <t xml:space="preserve"> на I полугодие 2024/2025  учебного года</t>
  </si>
  <si>
    <t>ОСНОВНОЕ ОБЩЕЕ ОБРАЗОВАНИЕ:</t>
  </si>
  <si>
    <t>5 классы</t>
  </si>
  <si>
    <t>Литература</t>
  </si>
  <si>
    <t>История</t>
  </si>
  <si>
    <t>-</t>
  </si>
  <si>
    <t>География</t>
  </si>
  <si>
    <t>Биология</t>
  </si>
  <si>
    <t xml:space="preserve">ОДНКНР </t>
  </si>
  <si>
    <t>6 классы</t>
  </si>
  <si>
    <t>Обществознание</t>
  </si>
  <si>
    <t>КДР  по читательской грамотности</t>
  </si>
  <si>
    <t>7 классы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</si>
  <si>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</si>
  <si>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</si>
  <si>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</si>
  <si>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</si>
  <si>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</si>
  <si>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классы</t>
  </si>
  <si>
    <t>Химия</t>
  </si>
  <si>
    <t>ОБЗР</t>
  </si>
  <si>
    <t>9 классы</t>
  </si>
  <si>
    <t>ЕДИНЫЙ ГРАФИК ОЦЕНОЧНЫХ ПРОЦЕДУР</t>
  </si>
  <si>
    <t>на II полугодие 2024-2025 учебного года</t>
  </si>
  <si>
    <t>Январь</t>
  </si>
  <si>
    <t>Февраль</t>
  </si>
  <si>
    <t>Март</t>
  </si>
  <si>
    <t>Апрель</t>
  </si>
  <si>
    <t>Май</t>
  </si>
  <si>
    <t xml:space="preserve"> Всего оценочных процедур за 2024-2025 учебный год</t>
  </si>
  <si>
    <t>Кол-во часов по учебному плану</t>
  </si>
  <si>
    <r>
      <rPr>
        <sz val="14"/>
        <color theme="1"/>
        <rFont val="Times New Roman"/>
      </rPr>
      <t>% соотношение кол-ва оценочных процедур к кол-ву часов УП</t>
    </r>
    <r>
      <rPr>
        <vertAlign val="superscript"/>
        <sz val="14"/>
        <color theme="1"/>
        <rFont val="Times New Roman"/>
      </rPr>
      <t>*</t>
    </r>
  </si>
  <si>
    <t>КДР Итоговая диагностика</t>
  </si>
  <si>
    <t>13.05, 16.05</t>
  </si>
  <si>
    <t>ОРКСЭ</t>
  </si>
  <si>
    <t>Групповой проект</t>
  </si>
  <si>
    <t>КДР по читательской грамотности</t>
  </si>
  <si>
    <t>на II полугодие 2024/2025 учебного года</t>
  </si>
  <si>
    <t>Учебные предметы бязательно части УП</t>
  </si>
  <si>
    <t xml:space="preserve"> Всего оценочных процедур  в 2024-2025 учебном году</t>
  </si>
  <si>
    <r>
      <rPr>
        <b/>
        <sz val="14"/>
        <color theme="1"/>
        <rFont val="Times New Roman"/>
      </rPr>
      <t>% соотношение кол-ва оценочных процедур к кол-ву часов УП</t>
    </r>
    <r>
      <rPr>
        <b/>
        <vertAlign val="superscript"/>
        <sz val="14"/>
        <color theme="1"/>
        <rFont val="Times New Roman"/>
      </rPr>
      <t>*</t>
    </r>
  </si>
  <si>
    <t>впр1</t>
  </si>
  <si>
    <t>6 класс</t>
  </si>
  <si>
    <t>ОДНКНР</t>
  </si>
  <si>
    <t>КДР по естественно-научной и математической грамотности</t>
  </si>
  <si>
    <t>СРЕДНЕЕ ОБЩЕЕ ОБРАЗОВАНИЕ:</t>
  </si>
  <si>
    <t>10 класс</t>
  </si>
  <si>
    <t>Алгебра и начала математического анализа</t>
  </si>
  <si>
    <t xml:space="preserve">История </t>
  </si>
  <si>
    <t>Обществознание (включая экономику и право)</t>
  </si>
  <si>
    <t>Индивидуальный проект</t>
  </si>
  <si>
    <t>11 классы</t>
  </si>
  <si>
    <t xml:space="preserve">Обществознание </t>
  </si>
  <si>
    <t xml:space="preserve"> на II полугодие 2024/2025  учебного года</t>
  </si>
  <si>
    <r>
      <rPr>
        <b/>
        <sz val="14"/>
        <color theme="1"/>
        <rFont val="Times New Roman"/>
      </rPr>
      <t>% соотношение кол-ва оценочных процедур к кол-ву часов УП</t>
    </r>
    <r>
      <rPr>
        <b/>
        <vertAlign val="superscript"/>
        <sz val="14"/>
        <color theme="1"/>
        <rFont val="Times New Roman"/>
      </rPr>
      <t>*</t>
    </r>
  </si>
  <si>
    <t>11 класс</t>
  </si>
  <si>
    <t>впр</t>
  </si>
  <si>
    <t>Во II полугодии 2024-2025 учебного года</t>
  </si>
  <si>
    <t>06.09</t>
  </si>
  <si>
    <t>13.12</t>
  </si>
  <si>
    <t>24.04</t>
  </si>
  <si>
    <t>13.05</t>
  </si>
  <si>
    <t>05.05</t>
  </si>
  <si>
    <t>06.05</t>
  </si>
  <si>
    <t>30.04</t>
  </si>
  <si>
    <t>12.09</t>
  </si>
  <si>
    <t>12.12</t>
  </si>
  <si>
    <t>16.09</t>
  </si>
  <si>
    <t>13.09</t>
  </si>
  <si>
    <t>10.09</t>
  </si>
  <si>
    <t>24.12</t>
  </si>
  <si>
    <t>21.12</t>
  </si>
  <si>
    <t>11.09</t>
  </si>
  <si>
    <t>25.12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</si>
</sst>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"/>
    <numFmt numFmtId="165" formatCode="d\.m"/>
    <numFmt numFmtId="166" formatCode="dd\.mm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</font>
    <font>
      <sz val="11"/>
      <color theme="1"/>
      <name val="Calibri"/>
      <scheme val="minor"/>
    </font>
    <font>
      <sz val="12"/>
      <color theme="1"/>
      <name val="Times New Roman"/>
    </font>
    <font>
      <b/>
      <i/>
      <sz val="12"/>
      <color theme="1"/>
      <name val="Times New Roman"/>
    </font>
    <font>
      <sz val="14"/>
      <color theme="1"/>
      <name val="Times New Roman"/>
    </font>
    <font>
      <sz val="11"/>
      <name val="Calibri"/>
    </font>
    <font>
      <sz val="14"/>
      <color rgb="FFBFBFBF"/>
      <name val="Times New Roman"/>
    </font>
    <font>
      <b/>
      <sz val="14"/>
      <color rgb="FF000000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sz val="9"/>
      <color theme="1"/>
      <name val="Times New Roman"/>
    </font>
    <font>
      <b/>
      <sz val="9"/>
      <color theme="1"/>
      <name val="Times New Roman"/>
    </font>
    <font>
      <sz val="10"/>
      <color theme="1"/>
      <name val="Calibri"/>
    </font>
    <font>
      <b/>
      <sz val="14"/>
      <color theme="1"/>
      <name val="Times New Roman"/>
    </font>
    <font>
      <b/>
      <i/>
      <sz val="14"/>
      <color theme="1"/>
      <name val="Times New Roman"/>
    </font>
    <font>
      <sz val="14"/>
      <color theme="1"/>
      <name val="Calibri"/>
    </font>
    <font>
      <vertAlign val="superscript"/>
      <sz val="14"/>
      <color theme="1"/>
      <name val="Times New Roman"/>
    </font>
    <font>
      <sz val="14"/>
      <color rgb="FFFF0000"/>
      <name val="Times New Roman"/>
    </font>
    <font>
      <b/>
      <vertAlign val="superscript"/>
      <sz val="14"/>
      <color theme="1"/>
      <name val="Times New Roman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0"/>
      <name val="Calibri"/>
      <scheme val="minor"/>
    </font>
    <font>
      <sz val="14"/>
      <color theme="0"/>
      <name val="Times New Roman"/>
    </font>
    <font>
      <sz val="11"/>
      <color theme="0"/>
      <name val="Calibri"/>
    </font>
    <font>
      <b/>
      <sz val="14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5DCE4"/>
        <bgColor rgb="FFD5DCE4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DBDBDB"/>
        <bgColor rgb="FFDBDBDB"/>
      </patternFill>
    </fill>
    <fill>
      <patternFill patternType="solid">
        <fgColor rgb="FFB4C6E7"/>
        <bgColor rgb="FFB4C6E7"/>
      </patternFill>
    </fill>
    <fill>
      <patternFill patternType="solid">
        <fgColor rgb="FFCCCCCC"/>
        <bgColor rgb="FFCCCCCC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8"/>
  </cellStyleXfs>
  <cellXfs count="114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0" borderId="0" xfId="0" applyNumberFormat="1" applyFont="1" applyAlignment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0" xfId="0" applyFont="1"/>
    <xf numFmtId="0" fontId="10" fillId="4" borderId="8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textRotation="90" wrapText="1"/>
    </xf>
    <xf numFmtId="0" fontId="14" fillId="4" borderId="8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/>
    <xf numFmtId="0" fontId="6" fillId="6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7" borderId="1" xfId="0" applyFont="1" applyFill="1" applyBorder="1" applyAlignment="1">
      <alignment horizontal="center" vertical="center" textRotation="90" wrapText="1"/>
    </xf>
    <xf numFmtId="0" fontId="17" fillId="7" borderId="1" xfId="0" applyFont="1" applyFill="1" applyBorder="1" applyAlignment="1">
      <alignment horizontal="center" vertical="center" textRotation="90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textRotation="90" wrapText="1"/>
    </xf>
    <xf numFmtId="0" fontId="17" fillId="5" borderId="1" xfId="0" applyFont="1" applyFill="1" applyBorder="1" applyAlignment="1">
      <alignment horizontal="center" vertical="center" textRotation="90" wrapText="1"/>
    </xf>
    <xf numFmtId="0" fontId="19" fillId="9" borderId="1" xfId="0" applyFont="1" applyFill="1" applyBorder="1"/>
    <xf numFmtId="166" fontId="19" fillId="0" borderId="1" xfId="0" applyNumberFormat="1" applyFont="1" applyBorder="1" applyAlignment="1"/>
    <xf numFmtId="0" fontId="19" fillId="9" borderId="1" xfId="0" applyFont="1" applyFill="1" applyBorder="1" applyAlignment="1"/>
    <xf numFmtId="0" fontId="19" fillId="0" borderId="1" xfId="0" applyFont="1" applyBorder="1" applyAlignment="1"/>
    <xf numFmtId="0" fontId="19" fillId="10" borderId="1" xfId="0" applyFont="1" applyFill="1" applyBorder="1" applyAlignment="1"/>
    <xf numFmtId="9" fontId="19" fillId="10" borderId="1" xfId="0" applyNumberFormat="1" applyFont="1" applyFill="1" applyBorder="1" applyAlignment="1"/>
    <xf numFmtId="0" fontId="19" fillId="10" borderId="1" xfId="0" applyFont="1" applyFill="1" applyBorder="1"/>
    <xf numFmtId="0" fontId="17" fillId="11" borderId="1" xfId="0" applyFont="1" applyFill="1" applyBorder="1" applyAlignment="1">
      <alignment vertical="center" wrapText="1"/>
    </xf>
    <xf numFmtId="0" fontId="19" fillId="11" borderId="1" xfId="0" applyFont="1" applyFill="1" applyBorder="1"/>
    <xf numFmtId="0" fontId="19" fillId="0" borderId="0" xfId="0" applyFont="1"/>
    <xf numFmtId="16" fontId="6" fillId="0" borderId="1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6" fontId="19" fillId="0" borderId="1" xfId="0" applyNumberFormat="1" applyFont="1" applyBorder="1"/>
    <xf numFmtId="0" fontId="19" fillId="0" borderId="1" xfId="0" applyNumberFormat="1" applyFont="1" applyBorder="1"/>
    <xf numFmtId="0" fontId="25" fillId="13" borderId="8" xfId="0" applyFont="1" applyFill="1" applyBorder="1" applyAlignment="1"/>
    <xf numFmtId="0" fontId="26" fillId="14" borderId="8" xfId="0" applyFont="1" applyFill="1" applyBorder="1" applyAlignment="1">
      <alignment horizontal="center" vertical="center" wrapText="1"/>
    </xf>
    <xf numFmtId="0" fontId="27" fillId="13" borderId="8" xfId="0" applyFont="1" applyFill="1" applyBorder="1"/>
    <xf numFmtId="1" fontId="17" fillId="7" borderId="1" xfId="0" applyNumberFormat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 wrapText="1"/>
    </xf>
    <xf numFmtId="0" fontId="23" fillId="7" borderId="1" xfId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6" xfId="0" applyFont="1" applyBorder="1"/>
    <xf numFmtId="0" fontId="13" fillId="4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2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17" fillId="7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0" borderId="4" xfId="0" applyFont="1" applyBorder="1"/>
    <xf numFmtId="16" fontId="6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0"/>
  <sheetViews>
    <sheetView workbookViewId="0">
      <selection activeCell="K38" sqref="K38"/>
    </sheetView>
  </sheetViews>
  <sheetFormatPr defaultColWidth="14.42578125" defaultRowHeight="15" customHeight="1" x14ac:dyDescent="0.25"/>
  <cols>
    <col min="1" max="1" width="36.7109375" customWidth="1"/>
    <col min="2" max="26" width="8.7109375" customWidth="1"/>
  </cols>
  <sheetData>
    <row r="1" spans="1:23" ht="33.75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1" t="s">
        <v>1</v>
      </c>
    </row>
    <row r="2" spans="1:23" ht="27" customHeight="1" x14ac:dyDescent="0.25">
      <c r="A2" s="93" t="s">
        <v>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23" ht="15.75" x14ac:dyDescent="0.25">
      <c r="A3" s="2"/>
    </row>
    <row r="4" spans="1:23" ht="34.5" customHeight="1" x14ac:dyDescent="0.25">
      <c r="A4" s="95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3" ht="37.5" x14ac:dyDescent="0.25">
      <c r="A5" s="4" t="s">
        <v>4</v>
      </c>
      <c r="B5" s="96" t="s">
        <v>5</v>
      </c>
      <c r="C5" s="88"/>
      <c r="D5" s="88"/>
      <c r="E5" s="88"/>
      <c r="F5" s="89"/>
      <c r="G5" s="96" t="s">
        <v>6</v>
      </c>
      <c r="H5" s="88"/>
      <c r="I5" s="88"/>
      <c r="J5" s="88"/>
      <c r="K5" s="89"/>
      <c r="L5" s="96" t="s">
        <v>7</v>
      </c>
      <c r="M5" s="88"/>
      <c r="N5" s="88"/>
      <c r="O5" s="88"/>
      <c r="P5" s="89"/>
      <c r="Q5" s="96" t="s">
        <v>8</v>
      </c>
      <c r="R5" s="88"/>
      <c r="S5" s="88"/>
      <c r="T5" s="88"/>
      <c r="U5" s="89"/>
      <c r="V5" s="4" t="s">
        <v>9</v>
      </c>
    </row>
    <row r="6" spans="1:23" ht="162" customHeight="1" x14ac:dyDescent="0.25">
      <c r="A6" s="4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7" t="s">
        <v>15</v>
      </c>
      <c r="G6" s="6" t="s">
        <v>11</v>
      </c>
      <c r="H6" s="6" t="s">
        <v>12</v>
      </c>
      <c r="I6" s="6" t="s">
        <v>13</v>
      </c>
      <c r="J6" s="6" t="s">
        <v>14</v>
      </c>
      <c r="K6" s="7" t="s">
        <v>9</v>
      </c>
      <c r="L6" s="6" t="s">
        <v>11</v>
      </c>
      <c r="M6" s="6" t="s">
        <v>12</v>
      </c>
      <c r="N6" s="6" t="s">
        <v>13</v>
      </c>
      <c r="O6" s="6" t="s">
        <v>14</v>
      </c>
      <c r="P6" s="7" t="s">
        <v>9</v>
      </c>
      <c r="Q6" s="6" t="s">
        <v>11</v>
      </c>
      <c r="R6" s="6" t="s">
        <v>12</v>
      </c>
      <c r="S6" s="6" t="s">
        <v>13</v>
      </c>
      <c r="T6" s="6" t="s">
        <v>14</v>
      </c>
      <c r="U6" s="7" t="s">
        <v>9</v>
      </c>
      <c r="V6" s="8" t="s">
        <v>16</v>
      </c>
    </row>
    <row r="7" spans="1:23" x14ac:dyDescent="0.25">
      <c r="A7" s="87" t="s">
        <v>17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9"/>
    </row>
    <row r="8" spans="1:23" ht="18.75" x14ac:dyDescent="0.25">
      <c r="A8" s="9" t="s">
        <v>18</v>
      </c>
      <c r="B8" s="4"/>
      <c r="C8" s="4"/>
      <c r="D8" s="10"/>
      <c r="E8" s="11"/>
      <c r="F8" s="12"/>
      <c r="G8" s="4"/>
      <c r="H8" s="4"/>
      <c r="I8" s="4"/>
      <c r="J8" s="4"/>
      <c r="K8" s="12"/>
      <c r="L8" s="4"/>
      <c r="M8" s="4"/>
      <c r="N8" s="4"/>
      <c r="O8" s="4"/>
      <c r="P8" s="12"/>
      <c r="Q8" s="4"/>
      <c r="R8" s="4"/>
      <c r="S8" s="13">
        <v>45651</v>
      </c>
      <c r="T8" s="4"/>
      <c r="U8" s="12">
        <v>1</v>
      </c>
      <c r="V8" s="12">
        <v>1</v>
      </c>
    </row>
    <row r="9" spans="1:23" ht="18.75" x14ac:dyDescent="0.25">
      <c r="A9" s="9" t="s">
        <v>19</v>
      </c>
      <c r="B9" s="4"/>
      <c r="C9" s="4"/>
      <c r="D9" s="14"/>
      <c r="E9" s="4"/>
      <c r="F9" s="12"/>
      <c r="G9" s="4"/>
      <c r="H9" s="4"/>
      <c r="I9" s="4"/>
      <c r="J9" s="4"/>
      <c r="K9" s="12"/>
      <c r="L9" s="4"/>
      <c r="M9" s="4"/>
      <c r="N9" s="4"/>
      <c r="O9" s="4"/>
      <c r="P9" s="12"/>
      <c r="Q9" s="4"/>
      <c r="R9" s="4"/>
      <c r="S9" s="13">
        <v>45646</v>
      </c>
      <c r="T9" s="4"/>
      <c r="U9" s="12">
        <v>1</v>
      </c>
      <c r="V9" s="12">
        <v>1</v>
      </c>
    </row>
    <row r="10" spans="1:23" ht="18.75" x14ac:dyDescent="0.25">
      <c r="A10" s="9" t="s">
        <v>20</v>
      </c>
      <c r="B10" s="4"/>
      <c r="C10" s="4"/>
      <c r="D10" s="14"/>
      <c r="E10" s="11"/>
      <c r="F10" s="12"/>
      <c r="G10" s="4"/>
      <c r="H10" s="4"/>
      <c r="I10" s="4"/>
      <c r="J10" s="4"/>
      <c r="K10" s="12"/>
      <c r="L10" s="4"/>
      <c r="M10" s="4"/>
      <c r="N10" s="4"/>
      <c r="O10" s="4"/>
      <c r="P10" s="12"/>
      <c r="Q10" s="4"/>
      <c r="R10" s="4"/>
      <c r="S10" s="13">
        <v>45650</v>
      </c>
      <c r="T10" s="4"/>
      <c r="U10" s="12">
        <v>1</v>
      </c>
      <c r="V10" s="12">
        <v>1</v>
      </c>
    </row>
    <row r="11" spans="1:23" ht="18.75" x14ac:dyDescent="0.25">
      <c r="A11" s="9" t="s">
        <v>21</v>
      </c>
      <c r="B11" s="4"/>
      <c r="C11" s="4"/>
      <c r="D11" s="14"/>
      <c r="E11" s="4"/>
      <c r="F11" s="12"/>
      <c r="G11" s="4"/>
      <c r="H11" s="4"/>
      <c r="I11" s="4"/>
      <c r="J11" s="4"/>
      <c r="K11" s="12"/>
      <c r="L11" s="4"/>
      <c r="M11" s="4"/>
      <c r="N11" s="4"/>
      <c r="O11" s="4"/>
      <c r="P11" s="12"/>
      <c r="Q11" s="4"/>
      <c r="R11" s="4"/>
      <c r="S11" s="13">
        <v>45649</v>
      </c>
      <c r="T11" s="4"/>
      <c r="U11" s="12">
        <v>1</v>
      </c>
      <c r="V11" s="12">
        <v>1</v>
      </c>
    </row>
    <row r="12" spans="1:23" ht="18.75" x14ac:dyDescent="0.25">
      <c r="A12" s="9" t="s">
        <v>22</v>
      </c>
      <c r="B12" s="4"/>
      <c r="C12" s="4"/>
      <c r="D12" s="4"/>
      <c r="E12" s="4"/>
      <c r="F12" s="12"/>
      <c r="G12" s="4"/>
      <c r="H12" s="4"/>
      <c r="I12" s="4"/>
      <c r="J12" s="4"/>
      <c r="K12" s="12"/>
      <c r="L12" s="4"/>
      <c r="M12" s="4"/>
      <c r="N12" s="4"/>
      <c r="O12" s="4"/>
      <c r="P12" s="12"/>
      <c r="Q12" s="4"/>
      <c r="R12" s="4"/>
      <c r="S12" s="13"/>
      <c r="T12" s="4"/>
      <c r="U12" s="12"/>
      <c r="V12" s="12"/>
    </row>
    <row r="13" spans="1:23" ht="18.75" x14ac:dyDescent="0.25">
      <c r="A13" s="9" t="s">
        <v>23</v>
      </c>
      <c r="B13" s="4"/>
      <c r="C13" s="4"/>
      <c r="D13" s="4"/>
      <c r="E13" s="4"/>
      <c r="F13" s="12"/>
      <c r="G13" s="4"/>
      <c r="H13" s="4"/>
      <c r="I13" s="4"/>
      <c r="J13" s="4"/>
      <c r="K13" s="12"/>
      <c r="L13" s="4"/>
      <c r="M13" s="4"/>
      <c r="N13" s="4"/>
      <c r="O13" s="4"/>
      <c r="P13" s="12"/>
      <c r="Q13" s="4"/>
      <c r="R13" s="4"/>
      <c r="S13" s="4"/>
      <c r="T13" s="4"/>
      <c r="U13" s="12"/>
      <c r="V13" s="12"/>
    </row>
    <row r="14" spans="1:23" ht="18.75" x14ac:dyDescent="0.25">
      <c r="A14" s="9" t="s">
        <v>24</v>
      </c>
      <c r="B14" s="4"/>
      <c r="C14" s="4"/>
      <c r="D14" s="4"/>
      <c r="E14" s="4"/>
      <c r="F14" s="12"/>
      <c r="G14" s="4"/>
      <c r="H14" s="4"/>
      <c r="I14" s="4"/>
      <c r="J14" s="4"/>
      <c r="K14" s="12"/>
      <c r="L14" s="4"/>
      <c r="M14" s="4"/>
      <c r="N14" s="4"/>
      <c r="O14" s="4"/>
      <c r="P14" s="12"/>
      <c r="Q14" s="4"/>
      <c r="R14" s="4"/>
      <c r="S14" s="13"/>
      <c r="T14" s="4"/>
      <c r="U14" s="12"/>
      <c r="V14" s="12"/>
    </row>
    <row r="15" spans="1:23" ht="18.75" x14ac:dyDescent="0.25">
      <c r="A15" s="9" t="s">
        <v>25</v>
      </c>
      <c r="B15" s="4"/>
      <c r="C15" s="4"/>
      <c r="D15" s="4"/>
      <c r="E15" s="4"/>
      <c r="F15" s="12"/>
      <c r="G15" s="4"/>
      <c r="H15" s="4"/>
      <c r="I15" s="4"/>
      <c r="J15" s="4"/>
      <c r="K15" s="12"/>
      <c r="L15" s="4"/>
      <c r="M15" s="4"/>
      <c r="N15" s="4"/>
      <c r="O15" s="4"/>
      <c r="P15" s="12"/>
      <c r="Q15" s="4"/>
      <c r="R15" s="4"/>
      <c r="S15" s="13"/>
      <c r="T15" s="4"/>
      <c r="U15" s="12"/>
      <c r="V15" s="12"/>
    </row>
    <row r="16" spans="1:23" ht="18.75" x14ac:dyDescent="0.25">
      <c r="A16" s="9" t="s">
        <v>26</v>
      </c>
      <c r="B16" s="4"/>
      <c r="C16" s="4">
        <v>1</v>
      </c>
      <c r="D16" s="4"/>
      <c r="E16" s="4"/>
      <c r="F16" s="12">
        <v>1</v>
      </c>
      <c r="G16" s="4"/>
      <c r="H16" s="4"/>
      <c r="I16" s="4"/>
      <c r="J16" s="4"/>
      <c r="K16" s="12"/>
      <c r="L16" s="4"/>
      <c r="M16" s="4"/>
      <c r="N16" s="4"/>
      <c r="O16" s="4"/>
      <c r="P16" s="12"/>
      <c r="Q16" s="4"/>
      <c r="R16" s="4"/>
      <c r="S16" s="4"/>
      <c r="T16" s="4"/>
      <c r="U16" s="12"/>
      <c r="V16" s="12">
        <v>1</v>
      </c>
    </row>
    <row r="17" spans="1:22" ht="18.75" x14ac:dyDescent="0.25">
      <c r="A17" s="15" t="s">
        <v>27</v>
      </c>
      <c r="B17" s="12"/>
      <c r="C17" s="12">
        <v>1</v>
      </c>
      <c r="D17" s="12"/>
      <c r="E17" s="12"/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>
        <v>4</v>
      </c>
      <c r="T17" s="12"/>
      <c r="U17" s="12">
        <v>4</v>
      </c>
      <c r="V17" s="12">
        <v>5</v>
      </c>
    </row>
    <row r="18" spans="1:22" x14ac:dyDescent="0.25">
      <c r="A18" s="87" t="s">
        <v>28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9"/>
    </row>
    <row r="19" spans="1:22" ht="18.75" x14ac:dyDescent="0.25">
      <c r="A19" s="9" t="s">
        <v>18</v>
      </c>
      <c r="B19" s="4"/>
      <c r="C19" s="4"/>
      <c r="D19" s="14">
        <v>45553</v>
      </c>
      <c r="E19" s="14"/>
      <c r="F19" s="16">
        <v>1</v>
      </c>
      <c r="G19" s="4"/>
      <c r="H19" s="4"/>
      <c r="I19" s="13"/>
      <c r="J19" s="13">
        <v>45586</v>
      </c>
      <c r="K19" s="16">
        <v>1</v>
      </c>
      <c r="L19" s="4"/>
      <c r="M19" s="4"/>
      <c r="N19" s="4"/>
      <c r="O19" s="13"/>
      <c r="P19" s="16"/>
      <c r="Q19" s="4"/>
      <c r="R19" s="4"/>
      <c r="S19" s="13">
        <v>45639</v>
      </c>
      <c r="T19" s="13">
        <v>45652</v>
      </c>
      <c r="U19" s="16">
        <v>2</v>
      </c>
      <c r="V19" s="16">
        <f>F19+K19+P19+U19</f>
        <v>4</v>
      </c>
    </row>
    <row r="20" spans="1:22" ht="18.75" x14ac:dyDescent="0.25">
      <c r="A20" s="9" t="s">
        <v>19</v>
      </c>
      <c r="B20" s="4"/>
      <c r="C20" s="4"/>
      <c r="D20" s="14">
        <v>45560</v>
      </c>
      <c r="E20" s="4"/>
      <c r="F20" s="16">
        <v>1</v>
      </c>
      <c r="G20" s="4"/>
      <c r="H20" s="4"/>
      <c r="I20" s="13"/>
      <c r="J20" s="17">
        <v>45576</v>
      </c>
      <c r="K20" s="16">
        <v>1</v>
      </c>
      <c r="L20" s="4"/>
      <c r="M20" s="4"/>
      <c r="N20" s="4"/>
      <c r="O20" s="13"/>
      <c r="P20" s="16"/>
      <c r="Q20" s="4"/>
      <c r="R20" s="4"/>
      <c r="S20" s="13">
        <v>45644</v>
      </c>
      <c r="T20" s="13"/>
      <c r="U20" s="16">
        <v>1</v>
      </c>
      <c r="V20" s="16">
        <f t="shared" ref="V20:V28" si="0">F20+K20+P20+U20</f>
        <v>3</v>
      </c>
    </row>
    <row r="21" spans="1:22" ht="15.75" customHeight="1" x14ac:dyDescent="0.25">
      <c r="A21" s="9" t="s">
        <v>20</v>
      </c>
      <c r="B21" s="4"/>
      <c r="C21" s="4"/>
      <c r="D21" s="14">
        <v>45545</v>
      </c>
      <c r="E21" s="4"/>
      <c r="F21" s="16">
        <v>1</v>
      </c>
      <c r="G21" s="4"/>
      <c r="H21" s="4"/>
      <c r="I21" s="13"/>
      <c r="J21" s="11"/>
      <c r="K21" s="16">
        <v>1</v>
      </c>
      <c r="L21" s="4"/>
      <c r="M21" s="4"/>
      <c r="N21" s="4"/>
      <c r="O21" s="11" t="s">
        <v>29</v>
      </c>
      <c r="P21" s="16">
        <v>1</v>
      </c>
      <c r="Q21" s="4"/>
      <c r="R21" s="4"/>
      <c r="S21" s="13">
        <v>45638</v>
      </c>
      <c r="T21" s="4"/>
      <c r="U21" s="16">
        <v>1</v>
      </c>
      <c r="V21" s="16">
        <f t="shared" si="0"/>
        <v>4</v>
      </c>
    </row>
    <row r="22" spans="1:22" ht="15.75" customHeight="1" x14ac:dyDescent="0.25">
      <c r="A22" s="9" t="s">
        <v>21</v>
      </c>
      <c r="B22" s="4"/>
      <c r="C22" s="4"/>
      <c r="D22" s="14">
        <v>45555</v>
      </c>
      <c r="E22" s="14"/>
      <c r="F22" s="16">
        <v>1</v>
      </c>
      <c r="G22" s="4"/>
      <c r="H22" s="4"/>
      <c r="I22" s="13"/>
      <c r="J22" s="14">
        <v>45567</v>
      </c>
      <c r="K22" s="16"/>
      <c r="L22" s="4"/>
      <c r="M22" s="4"/>
      <c r="N22" s="4"/>
      <c r="O22" s="4"/>
      <c r="P22" s="16"/>
      <c r="Q22" s="4"/>
      <c r="R22" s="4"/>
      <c r="S22" s="13"/>
      <c r="T22" s="4"/>
      <c r="U22" s="16"/>
      <c r="V22" s="16">
        <f t="shared" si="0"/>
        <v>1</v>
      </c>
    </row>
    <row r="23" spans="1:22" ht="15.75" customHeight="1" x14ac:dyDescent="0.25">
      <c r="A23" s="9" t="s">
        <v>30</v>
      </c>
      <c r="B23" s="4"/>
      <c r="C23" s="4"/>
      <c r="D23" s="4"/>
      <c r="E23" s="4"/>
      <c r="F23" s="12"/>
      <c r="G23" s="4"/>
      <c r="H23" s="4"/>
      <c r="I23" s="13"/>
      <c r="J23" s="4"/>
      <c r="K23" s="16"/>
      <c r="L23" s="4"/>
      <c r="M23" s="4"/>
      <c r="N23" s="4"/>
      <c r="O23" s="13"/>
      <c r="P23" s="16"/>
      <c r="Q23" s="4"/>
      <c r="R23" s="4"/>
      <c r="S23" s="11">
        <v>19.12</v>
      </c>
      <c r="T23" s="4"/>
      <c r="U23" s="16">
        <v>1</v>
      </c>
      <c r="V23" s="16">
        <f t="shared" si="0"/>
        <v>1</v>
      </c>
    </row>
    <row r="24" spans="1:22" ht="15.75" customHeight="1" x14ac:dyDescent="0.25">
      <c r="A24" s="9" t="s">
        <v>22</v>
      </c>
      <c r="B24" s="4"/>
      <c r="C24" s="4"/>
      <c r="D24" s="14"/>
      <c r="E24" s="4"/>
      <c r="F24" s="16"/>
      <c r="G24" s="4"/>
      <c r="H24" s="4"/>
      <c r="I24" s="4"/>
      <c r="J24" s="4"/>
      <c r="K24" s="12"/>
      <c r="L24" s="4"/>
      <c r="M24" s="4"/>
      <c r="N24" s="4"/>
      <c r="O24" s="4"/>
      <c r="P24" s="12"/>
      <c r="Q24" s="4"/>
      <c r="R24" s="4"/>
      <c r="S24" s="4"/>
      <c r="T24" s="4"/>
      <c r="U24" s="12"/>
      <c r="V24" s="16">
        <f t="shared" si="0"/>
        <v>0</v>
      </c>
    </row>
    <row r="25" spans="1:22" ht="15.75" customHeight="1" x14ac:dyDescent="0.25">
      <c r="A25" s="9" t="s">
        <v>23</v>
      </c>
      <c r="B25" s="4"/>
      <c r="C25" s="4"/>
      <c r="D25" s="4"/>
      <c r="E25" s="4"/>
      <c r="F25" s="12"/>
      <c r="G25" s="4"/>
      <c r="H25" s="4"/>
      <c r="I25" s="4"/>
      <c r="J25" s="4"/>
      <c r="K25" s="12"/>
      <c r="L25" s="4"/>
      <c r="M25" s="4"/>
      <c r="N25" s="4"/>
      <c r="O25" s="4"/>
      <c r="P25" s="12"/>
      <c r="Q25" s="4"/>
      <c r="R25" s="4"/>
      <c r="S25" s="4"/>
      <c r="T25" s="4"/>
      <c r="U25" s="12"/>
      <c r="V25" s="16">
        <f t="shared" si="0"/>
        <v>0</v>
      </c>
    </row>
    <row r="26" spans="1:22" ht="15.75" customHeight="1" x14ac:dyDescent="0.25">
      <c r="A26" s="9" t="s">
        <v>24</v>
      </c>
      <c r="B26" s="4"/>
      <c r="C26" s="4"/>
      <c r="D26" s="4"/>
      <c r="E26" s="4"/>
      <c r="F26" s="12"/>
      <c r="G26" s="4"/>
      <c r="H26" s="4"/>
      <c r="I26" s="4"/>
      <c r="J26" s="4"/>
      <c r="K26" s="12"/>
      <c r="L26" s="4"/>
      <c r="M26" s="4"/>
      <c r="N26" s="4"/>
      <c r="O26" s="4"/>
      <c r="P26" s="12"/>
      <c r="Q26" s="4"/>
      <c r="R26" s="4"/>
      <c r="S26" s="4"/>
      <c r="T26" s="4"/>
      <c r="U26" s="12"/>
      <c r="V26" s="16">
        <f t="shared" si="0"/>
        <v>0</v>
      </c>
    </row>
    <row r="27" spans="1:22" ht="15.75" customHeight="1" x14ac:dyDescent="0.25">
      <c r="A27" s="9" t="s">
        <v>25</v>
      </c>
      <c r="B27" s="4"/>
      <c r="C27" s="4"/>
      <c r="D27" s="14">
        <v>45558</v>
      </c>
      <c r="E27" s="4"/>
      <c r="F27" s="12">
        <v>1</v>
      </c>
      <c r="G27" s="4"/>
      <c r="H27" s="4"/>
      <c r="I27" s="4"/>
      <c r="J27" s="4"/>
      <c r="K27" s="12"/>
      <c r="L27" s="4"/>
      <c r="M27" s="4"/>
      <c r="N27" s="4"/>
      <c r="O27" s="4"/>
      <c r="P27" s="12"/>
      <c r="Q27" s="4"/>
      <c r="R27" s="4"/>
      <c r="S27" s="13"/>
      <c r="T27" s="4"/>
      <c r="U27" s="12"/>
      <c r="V27" s="16">
        <f t="shared" si="0"/>
        <v>1</v>
      </c>
    </row>
    <row r="28" spans="1:22" ht="15.75" customHeight="1" x14ac:dyDescent="0.25">
      <c r="A28" s="15" t="s">
        <v>27</v>
      </c>
      <c r="B28" s="12"/>
      <c r="C28" s="12"/>
      <c r="D28" s="12">
        <v>5</v>
      </c>
      <c r="E28" s="12"/>
      <c r="F28" s="12">
        <v>5</v>
      </c>
      <c r="G28" s="12"/>
      <c r="H28" s="12"/>
      <c r="I28" s="12"/>
      <c r="J28" s="12">
        <v>3</v>
      </c>
      <c r="K28" s="12">
        <v>3</v>
      </c>
      <c r="L28" s="12"/>
      <c r="M28" s="12"/>
      <c r="N28" s="12"/>
      <c r="O28" s="12">
        <v>1</v>
      </c>
      <c r="P28" s="12">
        <v>1</v>
      </c>
      <c r="Q28" s="12"/>
      <c r="R28" s="12"/>
      <c r="S28" s="12"/>
      <c r="T28" s="12"/>
      <c r="U28" s="12">
        <v>5</v>
      </c>
      <c r="V28" s="16">
        <f t="shared" si="0"/>
        <v>14</v>
      </c>
    </row>
    <row r="29" spans="1:22" ht="15.75" customHeight="1" x14ac:dyDescent="0.25">
      <c r="A29" s="87" t="s">
        <v>31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9"/>
    </row>
    <row r="30" spans="1:22" ht="15.75" customHeight="1" x14ac:dyDescent="0.25">
      <c r="A30" s="9" t="s">
        <v>18</v>
      </c>
      <c r="B30" s="4"/>
      <c r="C30" s="4"/>
      <c r="D30" s="14">
        <v>45547</v>
      </c>
      <c r="E30" s="4"/>
      <c r="F30" s="16">
        <v>1</v>
      </c>
      <c r="G30" s="4"/>
      <c r="H30" s="4"/>
      <c r="I30" s="13">
        <v>45587</v>
      </c>
      <c r="J30" s="4"/>
      <c r="K30" s="12">
        <v>1</v>
      </c>
      <c r="L30" s="4"/>
      <c r="M30" s="4"/>
      <c r="N30" s="4"/>
      <c r="O30" s="11" t="s">
        <v>32</v>
      </c>
      <c r="P30" s="16">
        <v>1</v>
      </c>
      <c r="Q30" s="4"/>
      <c r="R30" s="4"/>
      <c r="S30" s="13">
        <v>45650</v>
      </c>
      <c r="T30" s="11" t="s">
        <v>33</v>
      </c>
      <c r="U30" s="16">
        <v>2</v>
      </c>
      <c r="V30" s="16">
        <f>F30+K30+P30+U30</f>
        <v>5</v>
      </c>
    </row>
    <row r="31" spans="1:22" ht="15.75" customHeight="1" x14ac:dyDescent="0.25">
      <c r="A31" s="9" t="s">
        <v>19</v>
      </c>
      <c r="B31" s="4"/>
      <c r="C31" s="4"/>
      <c r="D31" s="14">
        <v>45548</v>
      </c>
      <c r="E31" s="14">
        <v>45545</v>
      </c>
      <c r="F31" s="16">
        <v>2</v>
      </c>
      <c r="G31" s="4"/>
      <c r="H31" s="4"/>
      <c r="I31" s="13">
        <v>45590</v>
      </c>
      <c r="J31" s="14">
        <v>45572</v>
      </c>
      <c r="K31" s="16">
        <v>2</v>
      </c>
      <c r="L31" s="4"/>
      <c r="M31" s="4"/>
      <c r="N31" s="4"/>
      <c r="O31" s="13">
        <v>45616</v>
      </c>
      <c r="P31" s="16">
        <v>1</v>
      </c>
      <c r="Q31" s="4"/>
      <c r="R31" s="4"/>
      <c r="S31" s="13">
        <v>45651</v>
      </c>
      <c r="T31" s="13">
        <v>45639</v>
      </c>
      <c r="U31" s="16">
        <v>2</v>
      </c>
      <c r="V31" s="16">
        <f t="shared" ref="V31:V39" si="1">F31+K31+P31+U31</f>
        <v>7</v>
      </c>
    </row>
    <row r="32" spans="1:22" ht="15.75" customHeight="1" x14ac:dyDescent="0.25">
      <c r="A32" s="9" t="s">
        <v>20</v>
      </c>
      <c r="B32" s="4"/>
      <c r="C32" s="4"/>
      <c r="D32" s="14">
        <v>45553</v>
      </c>
      <c r="E32" s="4"/>
      <c r="F32" s="16">
        <v>1</v>
      </c>
      <c r="G32" s="4"/>
      <c r="H32" s="4"/>
      <c r="I32" s="13">
        <v>45582</v>
      </c>
      <c r="J32" s="13"/>
      <c r="K32" s="16">
        <v>1</v>
      </c>
      <c r="L32" s="4"/>
      <c r="M32" s="4"/>
      <c r="N32" s="4"/>
      <c r="O32" s="4"/>
      <c r="P32" s="12"/>
      <c r="Q32" s="4"/>
      <c r="R32" s="4"/>
      <c r="S32" s="13">
        <v>45638</v>
      </c>
      <c r="T32" s="4"/>
      <c r="U32" s="16">
        <v>1</v>
      </c>
      <c r="V32" s="16">
        <f t="shared" si="1"/>
        <v>3</v>
      </c>
    </row>
    <row r="33" spans="1:22" ht="15.75" customHeight="1" x14ac:dyDescent="0.25">
      <c r="A33" s="9" t="s">
        <v>21</v>
      </c>
      <c r="B33" s="4"/>
      <c r="C33" s="4"/>
      <c r="D33" s="14">
        <v>45554</v>
      </c>
      <c r="E33" s="4"/>
      <c r="F33" s="16">
        <v>1</v>
      </c>
      <c r="G33" s="4"/>
      <c r="H33" s="4"/>
      <c r="I33" s="13">
        <v>45588</v>
      </c>
      <c r="J33" s="4"/>
      <c r="K33" s="12">
        <v>1</v>
      </c>
      <c r="L33" s="4"/>
      <c r="M33" s="4"/>
      <c r="N33" s="4"/>
      <c r="O33" s="4"/>
      <c r="P33" s="12"/>
      <c r="Q33" s="4"/>
      <c r="R33" s="4"/>
      <c r="S33" s="13">
        <v>45653</v>
      </c>
      <c r="T33" s="4"/>
      <c r="U33" s="16">
        <v>1</v>
      </c>
      <c r="V33" s="16">
        <f t="shared" si="1"/>
        <v>3</v>
      </c>
    </row>
    <row r="34" spans="1:22" ht="15.75" customHeight="1" x14ac:dyDescent="0.25">
      <c r="A34" s="9" t="s">
        <v>22</v>
      </c>
      <c r="B34" s="4"/>
      <c r="C34" s="4"/>
      <c r="D34" s="14">
        <v>45551</v>
      </c>
      <c r="E34" s="4"/>
      <c r="F34" s="16">
        <v>1</v>
      </c>
      <c r="G34" s="4"/>
      <c r="H34" s="4"/>
      <c r="I34" s="13"/>
      <c r="J34" s="4"/>
      <c r="K34" s="12"/>
      <c r="L34" s="4"/>
      <c r="M34" s="4"/>
      <c r="N34" s="4"/>
      <c r="O34" s="4"/>
      <c r="P34" s="12"/>
      <c r="Q34" s="4"/>
      <c r="R34" s="4"/>
      <c r="S34" s="13">
        <v>45642</v>
      </c>
      <c r="T34" s="4"/>
      <c r="U34" s="16">
        <v>1</v>
      </c>
      <c r="V34" s="16">
        <f t="shared" si="1"/>
        <v>2</v>
      </c>
    </row>
    <row r="35" spans="1:22" ht="15.75" customHeight="1" x14ac:dyDescent="0.25">
      <c r="A35" s="9" t="s">
        <v>30</v>
      </c>
      <c r="B35" s="4"/>
      <c r="C35" s="4"/>
      <c r="D35" s="11">
        <v>16.09</v>
      </c>
      <c r="E35" s="4"/>
      <c r="F35" s="16">
        <v>1</v>
      </c>
      <c r="G35" s="4"/>
      <c r="H35" s="4"/>
      <c r="I35" s="4"/>
      <c r="J35" s="4"/>
      <c r="K35" s="12"/>
      <c r="L35" s="4"/>
      <c r="M35" s="4"/>
      <c r="N35" s="4"/>
      <c r="O35" s="4"/>
      <c r="P35" s="12"/>
      <c r="Q35" s="4"/>
      <c r="R35" s="4"/>
      <c r="S35" s="11">
        <v>16.12</v>
      </c>
      <c r="T35" s="4"/>
      <c r="U35" s="16">
        <v>1</v>
      </c>
      <c r="V35" s="16">
        <f t="shared" si="1"/>
        <v>2</v>
      </c>
    </row>
    <row r="36" spans="1:22" ht="15.75" customHeight="1" x14ac:dyDescent="0.25">
      <c r="A36" s="9" t="s">
        <v>23</v>
      </c>
      <c r="B36" s="4"/>
      <c r="C36" s="4"/>
      <c r="D36" s="4"/>
      <c r="E36" s="4"/>
      <c r="F36" s="12"/>
      <c r="G36" s="4"/>
      <c r="H36" s="4"/>
      <c r="I36" s="4"/>
      <c r="J36" s="4"/>
      <c r="K36" s="12"/>
      <c r="L36" s="4"/>
      <c r="M36" s="4"/>
      <c r="N36" s="4"/>
      <c r="O36" s="4"/>
      <c r="P36" s="12"/>
      <c r="Q36" s="4"/>
      <c r="R36" s="4"/>
      <c r="S36" s="4"/>
      <c r="T36" s="4"/>
      <c r="U36" s="12"/>
      <c r="V36" s="16">
        <f t="shared" si="1"/>
        <v>0</v>
      </c>
    </row>
    <row r="37" spans="1:22" ht="15.75" customHeight="1" x14ac:dyDescent="0.25">
      <c r="A37" s="9" t="s">
        <v>24</v>
      </c>
      <c r="B37" s="4"/>
      <c r="C37" s="4"/>
      <c r="D37" s="14"/>
      <c r="E37" s="4"/>
      <c r="F37" s="16"/>
      <c r="G37" s="4"/>
      <c r="H37" s="4"/>
      <c r="I37" s="4"/>
      <c r="J37" s="4"/>
      <c r="K37" s="12"/>
      <c r="L37" s="4"/>
      <c r="M37" s="4"/>
      <c r="N37" s="4"/>
      <c r="O37" s="4"/>
      <c r="P37" s="12"/>
      <c r="Q37" s="4"/>
      <c r="R37" s="4"/>
      <c r="S37" s="13"/>
      <c r="T37" s="4"/>
      <c r="U37" s="16"/>
      <c r="V37" s="16">
        <f t="shared" si="1"/>
        <v>0</v>
      </c>
    </row>
    <row r="38" spans="1:22" ht="15.75" customHeight="1" x14ac:dyDescent="0.25">
      <c r="A38" s="9" t="s">
        <v>25</v>
      </c>
      <c r="B38" s="4"/>
      <c r="C38" s="4"/>
      <c r="D38" s="14">
        <v>45558</v>
      </c>
      <c r="E38" s="4"/>
      <c r="F38" s="16">
        <v>1</v>
      </c>
      <c r="G38" s="4"/>
      <c r="H38" s="4"/>
      <c r="I38" s="4"/>
      <c r="J38" s="4"/>
      <c r="K38" s="12"/>
      <c r="L38" s="4"/>
      <c r="M38" s="4"/>
      <c r="N38" s="4"/>
      <c r="O38" s="4"/>
      <c r="P38" s="12"/>
      <c r="Q38" s="4"/>
      <c r="R38" s="4"/>
      <c r="S38" s="13"/>
      <c r="T38" s="4"/>
      <c r="U38" s="16"/>
      <c r="V38" s="16">
        <f t="shared" si="1"/>
        <v>1</v>
      </c>
    </row>
    <row r="39" spans="1:22" ht="15.75" customHeight="1" x14ac:dyDescent="0.25">
      <c r="A39" s="15" t="s">
        <v>27</v>
      </c>
      <c r="B39" s="12"/>
      <c r="C39" s="12"/>
      <c r="D39" s="16"/>
      <c r="E39" s="12"/>
      <c r="F39" s="16">
        <v>8</v>
      </c>
      <c r="G39" s="12"/>
      <c r="H39" s="12"/>
      <c r="I39" s="12"/>
      <c r="J39" s="16"/>
      <c r="K39" s="16">
        <v>6</v>
      </c>
      <c r="L39" s="12"/>
      <c r="M39" s="12"/>
      <c r="N39" s="12"/>
      <c r="O39" s="16"/>
      <c r="P39" s="16">
        <v>2</v>
      </c>
      <c r="Q39" s="12"/>
      <c r="R39" s="12"/>
      <c r="S39" s="16">
        <v>6</v>
      </c>
      <c r="T39" s="16">
        <v>2</v>
      </c>
      <c r="U39" s="16">
        <v>8</v>
      </c>
      <c r="V39" s="19">
        <f t="shared" si="1"/>
        <v>24</v>
      </c>
    </row>
    <row r="40" spans="1:22" ht="15.75" customHeight="1" x14ac:dyDescent="0.25">
      <c r="A40" s="87" t="s">
        <v>34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9"/>
    </row>
    <row r="41" spans="1:22" ht="15.75" customHeight="1" x14ac:dyDescent="0.25">
      <c r="A41" s="9" t="s">
        <v>18</v>
      </c>
      <c r="B41" s="4"/>
      <c r="C41" s="4"/>
      <c r="D41" s="14">
        <v>45553</v>
      </c>
      <c r="E41" s="4"/>
      <c r="F41" s="12">
        <v>1</v>
      </c>
      <c r="G41" s="4"/>
      <c r="H41" s="4"/>
      <c r="I41" s="13"/>
      <c r="J41" s="13">
        <v>45579</v>
      </c>
      <c r="K41" s="12">
        <v>1</v>
      </c>
      <c r="L41" s="4"/>
      <c r="M41" s="4"/>
      <c r="N41" s="4"/>
      <c r="O41" s="14">
        <v>45603</v>
      </c>
      <c r="P41" s="12">
        <v>1</v>
      </c>
      <c r="Q41" s="4"/>
      <c r="R41" s="4"/>
      <c r="S41" s="13">
        <v>45652</v>
      </c>
      <c r="T41" s="4"/>
      <c r="U41" s="12">
        <v>1</v>
      </c>
      <c r="V41" s="12">
        <f>F41+K41+P41+U41</f>
        <v>4</v>
      </c>
    </row>
    <row r="42" spans="1:22" ht="15.75" customHeight="1" x14ac:dyDescent="0.25">
      <c r="A42" s="9" t="s">
        <v>19</v>
      </c>
      <c r="B42" s="4"/>
      <c r="C42" s="4"/>
      <c r="D42" s="14">
        <v>45545</v>
      </c>
      <c r="E42" s="4"/>
      <c r="F42" s="12">
        <v>1</v>
      </c>
      <c r="G42" s="4"/>
      <c r="H42" s="4"/>
      <c r="I42" s="4"/>
      <c r="J42" s="13">
        <v>45581</v>
      </c>
      <c r="K42" s="12">
        <v>1</v>
      </c>
      <c r="L42" s="4"/>
      <c r="M42" s="4"/>
      <c r="N42" s="4"/>
      <c r="O42" s="13">
        <v>45609</v>
      </c>
      <c r="P42" s="12">
        <v>1</v>
      </c>
      <c r="Q42" s="4"/>
      <c r="R42" s="4"/>
      <c r="S42" s="13">
        <v>45650</v>
      </c>
      <c r="T42" s="4"/>
      <c r="U42" s="12">
        <v>1</v>
      </c>
      <c r="V42" s="16">
        <f t="shared" ref="V42:V51" si="2">F42+K42+P42+U42</f>
        <v>4</v>
      </c>
    </row>
    <row r="43" spans="1:22" ht="15.75" customHeight="1" x14ac:dyDescent="0.25">
      <c r="A43" s="9" t="s">
        <v>20</v>
      </c>
      <c r="B43" s="4"/>
      <c r="C43" s="4"/>
      <c r="D43" s="14">
        <v>45548</v>
      </c>
      <c r="E43" s="4"/>
      <c r="F43" s="12">
        <v>1</v>
      </c>
      <c r="G43" s="4"/>
      <c r="H43" s="4"/>
      <c r="I43" s="13"/>
      <c r="J43" s="13">
        <v>45575</v>
      </c>
      <c r="K43" s="12">
        <v>1</v>
      </c>
      <c r="L43" s="4"/>
      <c r="M43" s="4"/>
      <c r="N43" s="13"/>
      <c r="O43" s="13">
        <v>45622</v>
      </c>
      <c r="P43" s="12">
        <v>1</v>
      </c>
      <c r="Q43" s="4"/>
      <c r="R43" s="4"/>
      <c r="S43" s="13">
        <v>45646</v>
      </c>
      <c r="T43" s="4"/>
      <c r="U43" s="12">
        <v>1</v>
      </c>
      <c r="V43" s="16">
        <f t="shared" si="2"/>
        <v>4</v>
      </c>
    </row>
    <row r="44" spans="1:22" ht="15.75" customHeight="1" x14ac:dyDescent="0.25">
      <c r="A44" s="9" t="s">
        <v>21</v>
      </c>
      <c r="B44" s="4"/>
      <c r="C44" s="4"/>
      <c r="D44" s="14">
        <v>45547</v>
      </c>
      <c r="E44" s="4"/>
      <c r="F44" s="12">
        <v>1</v>
      </c>
      <c r="G44" s="4"/>
      <c r="H44" s="4"/>
      <c r="I44" s="13"/>
      <c r="J44" s="13"/>
      <c r="K44" s="12"/>
      <c r="L44" s="4"/>
      <c r="M44" s="4"/>
      <c r="N44" s="4"/>
      <c r="O44" s="4"/>
      <c r="P44" s="12"/>
      <c r="Q44" s="4"/>
      <c r="R44" s="4"/>
      <c r="S44" s="13">
        <v>45645</v>
      </c>
      <c r="T44" s="4"/>
      <c r="U44" s="12">
        <v>1</v>
      </c>
      <c r="V44" s="16">
        <f t="shared" si="2"/>
        <v>2</v>
      </c>
    </row>
    <row r="45" spans="1:22" ht="15.75" customHeight="1" x14ac:dyDescent="0.25">
      <c r="A45" s="9" t="s">
        <v>22</v>
      </c>
      <c r="B45" s="4"/>
      <c r="C45" s="4"/>
      <c r="D45" s="14">
        <v>45551</v>
      </c>
      <c r="E45" s="4"/>
      <c r="F45" s="12">
        <v>1</v>
      </c>
      <c r="G45" s="4"/>
      <c r="H45" s="4"/>
      <c r="I45" s="4"/>
      <c r="J45" s="4"/>
      <c r="K45" s="12"/>
      <c r="L45" s="4"/>
      <c r="M45" s="4"/>
      <c r="N45" s="4"/>
      <c r="O45" s="4"/>
      <c r="P45" s="12"/>
      <c r="Q45" s="4"/>
      <c r="R45" s="4"/>
      <c r="S45" s="13">
        <v>45642</v>
      </c>
      <c r="T45" s="4"/>
      <c r="U45" s="12">
        <v>1</v>
      </c>
      <c r="V45" s="16">
        <f t="shared" si="2"/>
        <v>2</v>
      </c>
    </row>
    <row r="46" spans="1:22" ht="15.75" customHeight="1" x14ac:dyDescent="0.25">
      <c r="A46" s="9" t="s">
        <v>30</v>
      </c>
      <c r="B46" s="4"/>
      <c r="C46" s="4"/>
      <c r="D46" s="11">
        <v>17.09</v>
      </c>
      <c r="E46" s="4"/>
      <c r="F46" s="12">
        <v>1</v>
      </c>
      <c r="G46" s="4"/>
      <c r="H46" s="4"/>
      <c r="I46" s="13"/>
      <c r="J46" s="13"/>
      <c r="K46" s="12"/>
      <c r="L46" s="4"/>
      <c r="M46" s="4"/>
      <c r="N46" s="4"/>
      <c r="O46" s="4"/>
      <c r="P46" s="12"/>
      <c r="Q46" s="4"/>
      <c r="R46" s="4"/>
      <c r="S46" s="11">
        <v>17.12</v>
      </c>
      <c r="T46" s="4"/>
      <c r="U46" s="12">
        <v>1</v>
      </c>
      <c r="V46" s="16">
        <f t="shared" si="2"/>
        <v>2</v>
      </c>
    </row>
    <row r="47" spans="1:22" ht="15.75" customHeight="1" x14ac:dyDescent="0.25">
      <c r="A47" s="9" t="s">
        <v>35</v>
      </c>
      <c r="B47" s="4"/>
      <c r="C47" s="4"/>
      <c r="D47" s="4"/>
      <c r="E47" s="4"/>
      <c r="F47" s="12"/>
      <c r="G47" s="4"/>
      <c r="H47" s="4"/>
      <c r="I47" s="4"/>
      <c r="J47" s="4"/>
      <c r="K47" s="12"/>
      <c r="L47" s="4"/>
      <c r="M47" s="4"/>
      <c r="N47" s="4"/>
      <c r="O47" s="4"/>
      <c r="P47" s="12"/>
      <c r="Q47" s="4"/>
      <c r="R47" s="4"/>
      <c r="S47" s="13">
        <v>45645</v>
      </c>
      <c r="T47" s="4"/>
      <c r="U47" s="12">
        <v>1</v>
      </c>
      <c r="V47" s="16">
        <f t="shared" si="2"/>
        <v>1</v>
      </c>
    </row>
    <row r="48" spans="1:22" ht="15.75" customHeight="1" x14ac:dyDescent="0.25">
      <c r="A48" s="9" t="s">
        <v>23</v>
      </c>
      <c r="B48" s="4"/>
      <c r="C48" s="4"/>
      <c r="D48" s="4"/>
      <c r="E48" s="4"/>
      <c r="F48" s="12"/>
      <c r="G48" s="4"/>
      <c r="H48" s="4"/>
      <c r="I48" s="4"/>
      <c r="J48" s="4"/>
      <c r="K48" s="12"/>
      <c r="L48" s="4"/>
      <c r="M48" s="4"/>
      <c r="N48" s="4"/>
      <c r="O48" s="4"/>
      <c r="P48" s="12"/>
      <c r="Q48" s="4"/>
      <c r="R48" s="4"/>
      <c r="S48" s="4"/>
      <c r="T48" s="4"/>
      <c r="U48" s="12"/>
      <c r="V48" s="16">
        <f t="shared" si="2"/>
        <v>0</v>
      </c>
    </row>
    <row r="49" spans="1:23" ht="15.75" customHeight="1" x14ac:dyDescent="0.25">
      <c r="A49" s="9" t="s">
        <v>24</v>
      </c>
      <c r="B49" s="4"/>
      <c r="C49" s="4"/>
      <c r="D49" s="14"/>
      <c r="E49" s="4"/>
      <c r="F49" s="12"/>
      <c r="G49" s="4"/>
      <c r="H49" s="4"/>
      <c r="I49" s="4"/>
      <c r="J49" s="13"/>
      <c r="K49" s="12"/>
      <c r="L49" s="4"/>
      <c r="M49" s="4"/>
      <c r="N49" s="4"/>
      <c r="O49" s="4"/>
      <c r="P49" s="12"/>
      <c r="Q49" s="4"/>
      <c r="R49" s="4"/>
      <c r="S49" s="13"/>
      <c r="T49" s="4"/>
      <c r="U49" s="12"/>
      <c r="V49" s="16">
        <f t="shared" si="2"/>
        <v>0</v>
      </c>
    </row>
    <row r="50" spans="1:23" ht="15.75" customHeight="1" x14ac:dyDescent="0.25">
      <c r="A50" s="9" t="s">
        <v>25</v>
      </c>
      <c r="B50" s="4"/>
      <c r="C50" s="4"/>
      <c r="D50" s="14">
        <v>45561</v>
      </c>
      <c r="E50" s="4"/>
      <c r="F50" s="12">
        <v>1</v>
      </c>
      <c r="G50" s="4"/>
      <c r="H50" s="4"/>
      <c r="I50" s="4"/>
      <c r="J50" s="4"/>
      <c r="K50" s="12"/>
      <c r="L50" s="4"/>
      <c r="M50" s="4"/>
      <c r="N50" s="4"/>
      <c r="O50" s="4"/>
      <c r="P50" s="12"/>
      <c r="Q50" s="4"/>
      <c r="R50" s="4"/>
      <c r="S50" s="13"/>
      <c r="T50" s="4"/>
      <c r="U50" s="12"/>
      <c r="V50" s="16">
        <f t="shared" si="2"/>
        <v>1</v>
      </c>
    </row>
    <row r="51" spans="1:23" ht="15.75" customHeight="1" x14ac:dyDescent="0.25">
      <c r="A51" s="15" t="s">
        <v>27</v>
      </c>
      <c r="B51" s="12"/>
      <c r="C51" s="12"/>
      <c r="D51" s="12">
        <v>7</v>
      </c>
      <c r="E51" s="12"/>
      <c r="F51" s="12">
        <v>7</v>
      </c>
      <c r="G51" s="12"/>
      <c r="H51" s="12"/>
      <c r="I51" s="12"/>
      <c r="J51" s="12">
        <v>3</v>
      </c>
      <c r="K51" s="12">
        <v>3</v>
      </c>
      <c r="L51" s="12"/>
      <c r="M51" s="12"/>
      <c r="N51" s="12"/>
      <c r="O51" s="12">
        <v>3</v>
      </c>
      <c r="P51" s="12">
        <v>3</v>
      </c>
      <c r="Q51" s="12"/>
      <c r="R51" s="12"/>
      <c r="S51" s="12">
        <v>7</v>
      </c>
      <c r="T51" s="12"/>
      <c r="U51" s="12">
        <v>7</v>
      </c>
      <c r="V51" s="16">
        <f t="shared" si="2"/>
        <v>20</v>
      </c>
    </row>
    <row r="52" spans="1:23" ht="15.75" customHeight="1" x14ac:dyDescent="0.25">
      <c r="A52" s="3"/>
    </row>
    <row r="53" spans="1:23" ht="15.75" customHeight="1" x14ac:dyDescent="0.25"/>
    <row r="54" spans="1:23" ht="15.75" customHeight="1" x14ac:dyDescent="0.25">
      <c r="A54" s="20"/>
    </row>
    <row r="55" spans="1:23" ht="15.75" customHeight="1" x14ac:dyDescent="0.25"/>
    <row r="56" spans="1:23" ht="15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15.75" customHeight="1" x14ac:dyDescent="0.25">
      <c r="A57" s="90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4"/>
      <c r="W57" s="22"/>
    </row>
    <row r="58" spans="1:23" ht="15.75" customHeight="1" x14ac:dyDescent="0.25">
      <c r="A58" s="90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4"/>
      <c r="W58" s="22"/>
    </row>
    <row r="59" spans="1:23" ht="15.75" customHeight="1" x14ac:dyDescent="0.25">
      <c r="A59" s="2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:23" ht="15.75" customHeight="1" x14ac:dyDescent="0.25">
      <c r="A60" s="24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:23" ht="15.75" customHeight="1" x14ac:dyDescent="0.25">
      <c r="A61" s="25"/>
      <c r="B61" s="91"/>
      <c r="C61" s="85"/>
      <c r="D61" s="85"/>
      <c r="E61" s="85"/>
      <c r="F61" s="84"/>
      <c r="G61" s="91"/>
      <c r="H61" s="85"/>
      <c r="I61" s="85"/>
      <c r="J61" s="85"/>
      <c r="K61" s="84"/>
      <c r="L61" s="91"/>
      <c r="M61" s="85"/>
      <c r="N61" s="85"/>
      <c r="O61" s="85"/>
      <c r="P61" s="85"/>
      <c r="Q61" s="85"/>
      <c r="R61" s="85"/>
      <c r="S61" s="84"/>
      <c r="T61" s="91"/>
      <c r="U61" s="85"/>
      <c r="V61" s="85"/>
      <c r="W61" s="84"/>
    </row>
    <row r="62" spans="1:23" ht="15.75" customHeight="1" x14ac:dyDescent="0.25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92"/>
      <c r="N62" s="84"/>
      <c r="O62" s="92"/>
      <c r="P62" s="85"/>
      <c r="Q62" s="84"/>
      <c r="R62" s="27"/>
      <c r="S62" s="27"/>
      <c r="T62" s="27"/>
      <c r="U62" s="27"/>
      <c r="V62" s="27"/>
      <c r="W62" s="27"/>
    </row>
    <row r="63" spans="1:23" ht="15.75" customHeight="1" x14ac:dyDescent="0.25">
      <c r="A63" s="86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4"/>
    </row>
    <row r="64" spans="1:23" ht="15.75" customHeight="1" x14ac:dyDescent="0.2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83"/>
      <c r="N64" s="84"/>
      <c r="O64" s="83"/>
      <c r="P64" s="85"/>
      <c r="Q64" s="84"/>
      <c r="R64" s="29"/>
      <c r="S64" s="29"/>
      <c r="T64" s="29"/>
      <c r="U64" s="29"/>
      <c r="V64" s="29"/>
      <c r="W64" s="29"/>
    </row>
    <row r="65" spans="1:23" ht="15.75" customHeight="1" x14ac:dyDescent="0.2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83"/>
      <c r="N65" s="84"/>
      <c r="O65" s="83"/>
      <c r="P65" s="85"/>
      <c r="Q65" s="84"/>
      <c r="R65" s="29"/>
      <c r="S65" s="29"/>
      <c r="T65" s="29"/>
      <c r="U65" s="29"/>
      <c r="V65" s="29"/>
      <c r="W65" s="29"/>
    </row>
    <row r="66" spans="1:23" ht="15.75" customHeight="1" x14ac:dyDescent="0.25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83"/>
      <c r="N66" s="84"/>
      <c r="O66" s="83"/>
      <c r="P66" s="85"/>
      <c r="Q66" s="84"/>
      <c r="R66" s="29"/>
      <c r="S66" s="29"/>
      <c r="T66" s="29"/>
      <c r="U66" s="29"/>
      <c r="V66" s="29"/>
      <c r="W66" s="29"/>
    </row>
    <row r="67" spans="1:23" ht="15.75" customHeight="1" x14ac:dyDescent="0.25">
      <c r="A67" s="28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83"/>
      <c r="N67" s="84"/>
      <c r="O67" s="83"/>
      <c r="P67" s="85"/>
      <c r="Q67" s="84"/>
      <c r="R67" s="29"/>
      <c r="S67" s="29"/>
      <c r="T67" s="29"/>
      <c r="U67" s="29"/>
      <c r="V67" s="29"/>
      <c r="W67" s="29"/>
    </row>
    <row r="68" spans="1:23" ht="15.75" customHeight="1" x14ac:dyDescent="0.25">
      <c r="A68" s="28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83"/>
      <c r="N68" s="84"/>
      <c r="O68" s="83"/>
      <c r="P68" s="85"/>
      <c r="Q68" s="84"/>
      <c r="R68" s="29"/>
      <c r="S68" s="29"/>
      <c r="T68" s="29"/>
      <c r="U68" s="29"/>
      <c r="V68" s="29"/>
      <c r="W68" s="29"/>
    </row>
    <row r="69" spans="1:23" ht="15.75" customHeight="1" x14ac:dyDescent="0.25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83"/>
      <c r="N69" s="84"/>
      <c r="O69" s="83"/>
      <c r="P69" s="85"/>
      <c r="Q69" s="84"/>
      <c r="R69" s="29"/>
      <c r="S69" s="29"/>
      <c r="T69" s="29"/>
      <c r="U69" s="29"/>
      <c r="V69" s="29"/>
      <c r="W69" s="29"/>
    </row>
    <row r="70" spans="1:23" ht="15.75" customHeight="1" x14ac:dyDescent="0.25">
      <c r="A70" s="28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83"/>
      <c r="N70" s="84"/>
      <c r="O70" s="83"/>
      <c r="P70" s="85"/>
      <c r="Q70" s="84"/>
      <c r="R70" s="29"/>
      <c r="S70" s="29"/>
      <c r="T70" s="29"/>
      <c r="U70" s="29"/>
      <c r="V70" s="29"/>
      <c r="W70" s="29"/>
    </row>
    <row r="71" spans="1:23" ht="15.75" customHeight="1" x14ac:dyDescent="0.25">
      <c r="A71" s="28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83"/>
      <c r="N71" s="84"/>
      <c r="O71" s="83"/>
      <c r="P71" s="85"/>
      <c r="Q71" s="84"/>
      <c r="R71" s="29"/>
      <c r="S71" s="29"/>
      <c r="T71" s="29"/>
      <c r="U71" s="29"/>
      <c r="V71" s="29"/>
      <c r="W71" s="29"/>
    </row>
    <row r="72" spans="1:23" ht="15.75" customHeight="1" x14ac:dyDescent="0.25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83"/>
      <c r="N72" s="84"/>
      <c r="O72" s="83"/>
      <c r="P72" s="85"/>
      <c r="Q72" s="84"/>
      <c r="R72" s="29"/>
      <c r="S72" s="29"/>
      <c r="T72" s="29"/>
      <c r="U72" s="29"/>
      <c r="V72" s="29"/>
      <c r="W72" s="29"/>
    </row>
    <row r="73" spans="1:23" ht="15.75" customHeight="1" x14ac:dyDescent="0.25">
      <c r="A73" s="30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83"/>
      <c r="N73" s="84"/>
      <c r="O73" s="83"/>
      <c r="P73" s="85"/>
      <c r="Q73" s="84"/>
      <c r="R73" s="29"/>
      <c r="S73" s="29"/>
      <c r="T73" s="29"/>
      <c r="U73" s="29"/>
      <c r="V73" s="29"/>
      <c r="W73" s="29"/>
    </row>
    <row r="74" spans="1:23" ht="15.75" customHeight="1" x14ac:dyDescent="0.25">
      <c r="A74" s="86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4"/>
    </row>
    <row r="75" spans="1:23" ht="15.75" customHeight="1" x14ac:dyDescent="0.25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83"/>
      <c r="M75" s="84"/>
      <c r="N75" s="83"/>
      <c r="O75" s="84"/>
      <c r="P75" s="83"/>
      <c r="Q75" s="84"/>
      <c r="R75" s="29"/>
      <c r="S75" s="29"/>
      <c r="T75" s="29"/>
      <c r="U75" s="29"/>
      <c r="V75" s="29"/>
      <c r="W75" s="29"/>
    </row>
    <row r="76" spans="1:23" ht="15.75" customHeight="1" x14ac:dyDescent="0.25">
      <c r="A76" s="2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83"/>
      <c r="M76" s="84"/>
      <c r="N76" s="83"/>
      <c r="O76" s="84"/>
      <c r="P76" s="83"/>
      <c r="Q76" s="84"/>
      <c r="R76" s="29"/>
      <c r="S76" s="29"/>
      <c r="T76" s="29"/>
      <c r="U76" s="29"/>
      <c r="V76" s="29"/>
      <c r="W76" s="29"/>
    </row>
    <row r="77" spans="1:23" ht="15.75" customHeight="1" x14ac:dyDescent="0.25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83"/>
      <c r="M77" s="84"/>
      <c r="N77" s="83"/>
      <c r="O77" s="84"/>
      <c r="P77" s="83"/>
      <c r="Q77" s="84"/>
      <c r="R77" s="29"/>
      <c r="S77" s="29"/>
      <c r="T77" s="29"/>
      <c r="U77" s="29"/>
      <c r="V77" s="29"/>
      <c r="W77" s="29"/>
    </row>
    <row r="78" spans="1:23" ht="15.75" customHeight="1" x14ac:dyDescent="0.25">
      <c r="A78" s="28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83"/>
      <c r="M78" s="84"/>
      <c r="N78" s="83"/>
      <c r="O78" s="84"/>
      <c r="P78" s="83"/>
      <c r="Q78" s="84"/>
      <c r="R78" s="29"/>
      <c r="S78" s="29"/>
      <c r="T78" s="29"/>
      <c r="U78" s="29"/>
      <c r="V78" s="29"/>
      <c r="W78" s="29"/>
    </row>
    <row r="79" spans="1:23" ht="15.75" customHeight="1" x14ac:dyDescent="0.25">
      <c r="A79" s="28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83"/>
      <c r="M79" s="84"/>
      <c r="N79" s="83"/>
      <c r="O79" s="84"/>
      <c r="P79" s="83"/>
      <c r="Q79" s="84"/>
      <c r="R79" s="29"/>
      <c r="S79" s="29"/>
      <c r="T79" s="29"/>
      <c r="U79" s="29"/>
      <c r="V79" s="29"/>
      <c r="W79" s="29"/>
    </row>
    <row r="80" spans="1:23" ht="15.75" customHeight="1" x14ac:dyDescent="0.25">
      <c r="A80" s="28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83"/>
      <c r="M80" s="84"/>
      <c r="N80" s="83"/>
      <c r="O80" s="84"/>
      <c r="P80" s="83"/>
      <c r="Q80" s="84"/>
      <c r="R80" s="29"/>
      <c r="S80" s="29"/>
      <c r="T80" s="29"/>
      <c r="U80" s="29"/>
      <c r="V80" s="29"/>
      <c r="W80" s="29"/>
    </row>
    <row r="81" spans="1:23" ht="15.75" customHeight="1" x14ac:dyDescent="0.25">
      <c r="A81" s="2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83"/>
      <c r="M81" s="84"/>
      <c r="N81" s="83"/>
      <c r="O81" s="84"/>
      <c r="P81" s="83"/>
      <c r="Q81" s="84"/>
      <c r="R81" s="29"/>
      <c r="S81" s="29"/>
      <c r="T81" s="29"/>
      <c r="U81" s="29"/>
      <c r="V81" s="29"/>
      <c r="W81" s="29"/>
    </row>
    <row r="82" spans="1:23" ht="15.75" customHeight="1" x14ac:dyDescent="0.25">
      <c r="A82" s="28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83"/>
      <c r="M82" s="84"/>
      <c r="N82" s="83"/>
      <c r="O82" s="84"/>
      <c r="P82" s="83"/>
      <c r="Q82" s="84"/>
      <c r="R82" s="29"/>
      <c r="S82" s="29"/>
      <c r="T82" s="29"/>
      <c r="U82" s="29"/>
      <c r="V82" s="29"/>
      <c r="W82" s="29"/>
    </row>
    <row r="83" spans="1:23" ht="15.75" customHeight="1" x14ac:dyDescent="0.25">
      <c r="A83" s="28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83"/>
      <c r="M83" s="84"/>
      <c r="N83" s="83"/>
      <c r="O83" s="84"/>
      <c r="P83" s="83"/>
      <c r="Q83" s="84"/>
      <c r="R83" s="29"/>
      <c r="S83" s="29"/>
      <c r="T83" s="29"/>
      <c r="U83" s="29"/>
      <c r="V83" s="29"/>
      <c r="W83" s="29"/>
    </row>
    <row r="84" spans="1:23" ht="15.75" customHeight="1" x14ac:dyDescent="0.25">
      <c r="A84" s="2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83"/>
      <c r="M84" s="84"/>
      <c r="N84" s="83"/>
      <c r="O84" s="84"/>
      <c r="P84" s="83"/>
      <c r="Q84" s="84"/>
      <c r="R84" s="29"/>
      <c r="S84" s="29"/>
      <c r="T84" s="29"/>
      <c r="U84" s="29"/>
      <c r="V84" s="29"/>
      <c r="W84" s="29"/>
    </row>
    <row r="85" spans="1:23" ht="15.75" customHeight="1" x14ac:dyDescent="0.25">
      <c r="A85" s="30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83"/>
      <c r="M85" s="84"/>
      <c r="N85" s="83"/>
      <c r="O85" s="84"/>
      <c r="P85" s="83"/>
      <c r="Q85" s="84"/>
      <c r="R85" s="29"/>
      <c r="S85" s="29"/>
      <c r="T85" s="29"/>
      <c r="U85" s="29"/>
      <c r="V85" s="29"/>
      <c r="W85" s="29"/>
    </row>
    <row r="86" spans="1:23" ht="15.75" customHeight="1" x14ac:dyDescent="0.25">
      <c r="A86" s="86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4"/>
    </row>
    <row r="87" spans="1:23" ht="15.75" customHeight="1" x14ac:dyDescent="0.25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83"/>
      <c r="M87" s="84"/>
      <c r="N87" s="83"/>
      <c r="O87" s="85"/>
      <c r="P87" s="84"/>
      <c r="Q87" s="29"/>
      <c r="R87" s="29"/>
      <c r="S87" s="29"/>
      <c r="T87" s="29"/>
      <c r="U87" s="29"/>
      <c r="V87" s="29"/>
      <c r="W87" s="29"/>
    </row>
    <row r="88" spans="1:23" ht="15.75" customHeight="1" x14ac:dyDescent="0.25">
      <c r="A88" s="28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83"/>
      <c r="M88" s="84"/>
      <c r="N88" s="83"/>
      <c r="O88" s="85"/>
      <c r="P88" s="84"/>
      <c r="Q88" s="29"/>
      <c r="R88" s="29"/>
      <c r="S88" s="29"/>
      <c r="T88" s="29"/>
      <c r="U88" s="29"/>
      <c r="V88" s="29"/>
      <c r="W88" s="29"/>
    </row>
    <row r="89" spans="1:23" ht="15.75" customHeight="1" x14ac:dyDescent="0.25">
      <c r="A89" s="28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83"/>
      <c r="M89" s="84"/>
      <c r="N89" s="83"/>
      <c r="O89" s="85"/>
      <c r="P89" s="84"/>
      <c r="Q89" s="29"/>
      <c r="R89" s="29"/>
      <c r="S89" s="29"/>
      <c r="T89" s="29"/>
      <c r="U89" s="29"/>
      <c r="V89" s="29"/>
      <c r="W89" s="29"/>
    </row>
    <row r="90" spans="1:23" ht="15.75" customHeight="1" x14ac:dyDescent="0.25">
      <c r="A90" s="28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83"/>
      <c r="M90" s="84"/>
      <c r="N90" s="83"/>
      <c r="O90" s="85"/>
      <c r="P90" s="84"/>
      <c r="Q90" s="29"/>
      <c r="R90" s="29"/>
      <c r="S90" s="29"/>
      <c r="T90" s="29"/>
      <c r="U90" s="29"/>
      <c r="V90" s="29"/>
      <c r="W90" s="29"/>
    </row>
    <row r="91" spans="1:23" ht="15.75" customHeight="1" x14ac:dyDescent="0.25">
      <c r="A91" s="28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83"/>
      <c r="M91" s="84"/>
      <c r="N91" s="83"/>
      <c r="O91" s="85"/>
      <c r="P91" s="84"/>
      <c r="Q91" s="29"/>
      <c r="R91" s="29"/>
      <c r="S91" s="29"/>
      <c r="T91" s="29"/>
      <c r="U91" s="29"/>
      <c r="V91" s="29"/>
      <c r="W91" s="29"/>
    </row>
    <row r="92" spans="1:23" ht="15.75" customHeight="1" x14ac:dyDescent="0.25">
      <c r="A92" s="28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83"/>
      <c r="M92" s="84"/>
      <c r="N92" s="83"/>
      <c r="O92" s="85"/>
      <c r="P92" s="84"/>
      <c r="Q92" s="29"/>
      <c r="R92" s="29"/>
      <c r="S92" s="29"/>
      <c r="T92" s="29"/>
      <c r="U92" s="29"/>
      <c r="V92" s="29"/>
      <c r="W92" s="29"/>
    </row>
    <row r="93" spans="1:23" ht="15.75" customHeight="1" x14ac:dyDescent="0.25">
      <c r="A93" s="28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83"/>
      <c r="M93" s="84"/>
      <c r="N93" s="83"/>
      <c r="O93" s="85"/>
      <c r="P93" s="84"/>
      <c r="Q93" s="29"/>
      <c r="R93" s="29"/>
      <c r="S93" s="29"/>
      <c r="T93" s="29"/>
      <c r="U93" s="29"/>
      <c r="V93" s="29"/>
      <c r="W93" s="29"/>
    </row>
    <row r="94" spans="1:23" ht="15.75" customHeight="1" x14ac:dyDescent="0.25">
      <c r="A94" s="28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83"/>
      <c r="M94" s="84"/>
      <c r="N94" s="83"/>
      <c r="O94" s="85"/>
      <c r="P94" s="84"/>
      <c r="Q94" s="29"/>
      <c r="R94" s="29"/>
      <c r="S94" s="29"/>
      <c r="T94" s="29"/>
      <c r="U94" s="29"/>
      <c r="V94" s="29"/>
      <c r="W94" s="29"/>
    </row>
    <row r="95" spans="1:23" ht="15.75" customHeight="1" x14ac:dyDescent="0.25">
      <c r="A95" s="28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83"/>
      <c r="M95" s="84"/>
      <c r="N95" s="83"/>
      <c r="O95" s="85"/>
      <c r="P95" s="84"/>
      <c r="Q95" s="29"/>
      <c r="R95" s="29"/>
      <c r="S95" s="29"/>
      <c r="T95" s="29"/>
      <c r="U95" s="29"/>
      <c r="V95" s="29"/>
      <c r="W95" s="29"/>
    </row>
    <row r="96" spans="1:23" ht="15.75" customHeight="1" x14ac:dyDescent="0.25">
      <c r="A96" s="28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83"/>
      <c r="M96" s="84"/>
      <c r="N96" s="83"/>
      <c r="O96" s="85"/>
      <c r="P96" s="84"/>
      <c r="Q96" s="29"/>
      <c r="R96" s="29"/>
      <c r="S96" s="29"/>
      <c r="T96" s="29"/>
      <c r="U96" s="29"/>
      <c r="V96" s="29"/>
      <c r="W96" s="29"/>
    </row>
    <row r="97" spans="1:23" ht="15.75" customHeight="1" x14ac:dyDescent="0.25">
      <c r="A97" s="30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83"/>
      <c r="M97" s="84"/>
      <c r="N97" s="83"/>
      <c r="O97" s="85"/>
      <c r="P97" s="84"/>
      <c r="Q97" s="29"/>
      <c r="R97" s="29"/>
      <c r="S97" s="29"/>
      <c r="T97" s="29"/>
      <c r="U97" s="29"/>
      <c r="V97" s="29"/>
      <c r="W97" s="29"/>
    </row>
    <row r="98" spans="1:23" ht="15.75" customHeight="1" x14ac:dyDescent="0.25">
      <c r="A98" s="86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4"/>
    </row>
    <row r="99" spans="1:23" ht="15.75" customHeight="1" x14ac:dyDescent="0.25">
      <c r="A99" s="28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83"/>
      <c r="M99" s="84"/>
      <c r="N99" s="83"/>
      <c r="O99" s="85"/>
      <c r="P99" s="84"/>
      <c r="Q99" s="29"/>
      <c r="R99" s="29"/>
      <c r="S99" s="29"/>
      <c r="T99" s="29"/>
      <c r="U99" s="29"/>
      <c r="V99" s="29"/>
      <c r="W99" s="29"/>
    </row>
    <row r="100" spans="1:23" ht="15.75" customHeight="1" x14ac:dyDescent="0.25">
      <c r="A100" s="28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83"/>
      <c r="M100" s="84"/>
      <c r="N100" s="83"/>
      <c r="O100" s="85"/>
      <c r="P100" s="84"/>
      <c r="Q100" s="29"/>
      <c r="R100" s="29"/>
      <c r="S100" s="29"/>
      <c r="T100" s="29"/>
      <c r="U100" s="29"/>
      <c r="V100" s="29"/>
      <c r="W100" s="29"/>
    </row>
    <row r="101" spans="1:23" ht="15.75" customHeight="1" x14ac:dyDescent="0.25">
      <c r="A101" s="28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83"/>
      <c r="M101" s="84"/>
      <c r="N101" s="83"/>
      <c r="O101" s="85"/>
      <c r="P101" s="84"/>
      <c r="Q101" s="29"/>
      <c r="R101" s="29"/>
      <c r="S101" s="29"/>
      <c r="T101" s="29"/>
      <c r="U101" s="29"/>
      <c r="V101" s="29"/>
      <c r="W101" s="29"/>
    </row>
    <row r="102" spans="1:23" ht="15.75" customHeight="1" x14ac:dyDescent="0.25">
      <c r="A102" s="28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83"/>
      <c r="M102" s="84"/>
      <c r="N102" s="83"/>
      <c r="O102" s="85"/>
      <c r="P102" s="84"/>
      <c r="Q102" s="29"/>
      <c r="R102" s="29"/>
      <c r="S102" s="29"/>
      <c r="T102" s="29"/>
      <c r="U102" s="29"/>
      <c r="V102" s="29"/>
      <c r="W102" s="29"/>
    </row>
    <row r="103" spans="1:23" ht="15.75" customHeight="1" x14ac:dyDescent="0.25">
      <c r="A103" s="28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83"/>
      <c r="M103" s="84"/>
      <c r="N103" s="83"/>
      <c r="O103" s="85"/>
      <c r="P103" s="84"/>
      <c r="Q103" s="29"/>
      <c r="R103" s="29"/>
      <c r="S103" s="29"/>
      <c r="T103" s="29"/>
      <c r="U103" s="29"/>
      <c r="V103" s="29"/>
      <c r="W103" s="29"/>
    </row>
    <row r="104" spans="1:23" ht="15.75" customHeight="1" x14ac:dyDescent="0.25">
      <c r="A104" s="28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83"/>
      <c r="M104" s="84"/>
      <c r="N104" s="83"/>
      <c r="O104" s="85"/>
      <c r="P104" s="84"/>
      <c r="Q104" s="29"/>
      <c r="R104" s="29"/>
      <c r="S104" s="29"/>
      <c r="T104" s="29"/>
      <c r="U104" s="29"/>
      <c r="V104" s="29"/>
      <c r="W104" s="29"/>
    </row>
    <row r="105" spans="1:23" ht="15.75" customHeight="1" x14ac:dyDescent="0.25">
      <c r="A105" s="28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83"/>
      <c r="M105" s="84"/>
      <c r="N105" s="83"/>
      <c r="O105" s="85"/>
      <c r="P105" s="84"/>
      <c r="Q105" s="29"/>
      <c r="R105" s="29"/>
      <c r="S105" s="29"/>
      <c r="T105" s="29"/>
      <c r="U105" s="29"/>
      <c r="V105" s="29"/>
      <c r="W105" s="29"/>
    </row>
    <row r="106" spans="1:23" ht="15.75" customHeight="1" x14ac:dyDescent="0.25">
      <c r="A106" s="28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83"/>
      <c r="M106" s="84"/>
      <c r="N106" s="83"/>
      <c r="O106" s="85"/>
      <c r="P106" s="84"/>
      <c r="Q106" s="29"/>
      <c r="R106" s="29"/>
      <c r="S106" s="29"/>
      <c r="T106" s="29"/>
      <c r="U106" s="29"/>
      <c r="V106" s="29"/>
      <c r="W106" s="29"/>
    </row>
    <row r="107" spans="1:23" ht="15.75" customHeight="1" x14ac:dyDescent="0.25">
      <c r="A107" s="28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83"/>
      <c r="M107" s="84"/>
      <c r="N107" s="83"/>
      <c r="O107" s="85"/>
      <c r="P107" s="84"/>
      <c r="Q107" s="29"/>
      <c r="R107" s="29"/>
      <c r="S107" s="29"/>
      <c r="T107" s="29"/>
      <c r="U107" s="29"/>
      <c r="V107" s="29"/>
      <c r="W107" s="29"/>
    </row>
    <row r="108" spans="1:23" ht="15.75" customHeight="1" x14ac:dyDescent="0.25">
      <c r="A108" s="28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83"/>
      <c r="M108" s="84"/>
      <c r="N108" s="83"/>
      <c r="O108" s="85"/>
      <c r="P108" s="84"/>
      <c r="Q108" s="29"/>
      <c r="R108" s="29"/>
      <c r="S108" s="29"/>
      <c r="T108" s="29"/>
      <c r="U108" s="29"/>
      <c r="V108" s="29"/>
      <c r="W108" s="29"/>
    </row>
    <row r="109" spans="1:23" ht="15.75" customHeight="1" x14ac:dyDescent="0.25">
      <c r="A109" s="28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83"/>
      <c r="M109" s="84"/>
      <c r="N109" s="83"/>
      <c r="O109" s="85"/>
      <c r="P109" s="84"/>
      <c r="Q109" s="29"/>
      <c r="R109" s="29"/>
      <c r="S109" s="29"/>
      <c r="T109" s="29"/>
      <c r="U109" s="29"/>
      <c r="V109" s="29"/>
      <c r="W109" s="29"/>
    </row>
    <row r="110" spans="1:23" ht="15.75" customHeight="1" x14ac:dyDescent="0.25">
      <c r="A110" s="28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83"/>
      <c r="M110" s="84"/>
      <c r="N110" s="83"/>
      <c r="O110" s="85"/>
      <c r="P110" s="84"/>
      <c r="Q110" s="29"/>
      <c r="R110" s="29"/>
      <c r="S110" s="29"/>
      <c r="T110" s="29"/>
      <c r="U110" s="29"/>
      <c r="V110" s="29"/>
      <c r="W110" s="29"/>
    </row>
    <row r="111" spans="1:23" ht="15.75" customHeight="1" x14ac:dyDescent="0.25">
      <c r="A111" s="30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83"/>
      <c r="M111" s="84"/>
      <c r="N111" s="83"/>
      <c r="O111" s="85"/>
      <c r="P111" s="84"/>
      <c r="Q111" s="29"/>
      <c r="R111" s="29"/>
      <c r="S111" s="29"/>
      <c r="T111" s="29"/>
      <c r="U111" s="29"/>
      <c r="V111" s="29"/>
      <c r="W111" s="29"/>
    </row>
    <row r="112" spans="1:23" ht="15.75" customHeight="1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</row>
    <row r="113" spans="1:23" ht="15.75" customHeight="1" x14ac:dyDescent="0.25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</row>
    <row r="114" spans="1:23" ht="15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</row>
    <row r="115" spans="1:23" ht="15.75" customHeight="1" x14ac:dyDescent="0.25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</row>
    <row r="116" spans="1:23" ht="15.75" customHeight="1" x14ac:dyDescent="0.25"/>
    <row r="117" spans="1:23" ht="15.75" customHeight="1" x14ac:dyDescent="0.25"/>
    <row r="118" spans="1:23" ht="15.75" customHeight="1" x14ac:dyDescent="0.25"/>
    <row r="119" spans="1:23" ht="15.75" customHeight="1" x14ac:dyDescent="0.25"/>
    <row r="120" spans="1:23" ht="15.75" customHeight="1" x14ac:dyDescent="0.25"/>
    <row r="121" spans="1:23" ht="15.75" customHeight="1" x14ac:dyDescent="0.25"/>
    <row r="122" spans="1:23" ht="15.75" customHeight="1" x14ac:dyDescent="0.25"/>
    <row r="123" spans="1:23" ht="15.75" customHeight="1" x14ac:dyDescent="0.25"/>
    <row r="124" spans="1:23" ht="15.75" customHeight="1" x14ac:dyDescent="0.25"/>
    <row r="125" spans="1:23" ht="15.75" customHeight="1" x14ac:dyDescent="0.25"/>
    <row r="126" spans="1:23" ht="15.75" customHeight="1" x14ac:dyDescent="0.25"/>
    <row r="127" spans="1:23" ht="15.75" customHeight="1" x14ac:dyDescent="0.25"/>
    <row r="128" spans="1:2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4">
    <mergeCell ref="A1:V1"/>
    <mergeCell ref="A2:S2"/>
    <mergeCell ref="A4:T4"/>
    <mergeCell ref="B5:F5"/>
    <mergeCell ref="G5:K5"/>
    <mergeCell ref="L5:P5"/>
    <mergeCell ref="Q5:U5"/>
    <mergeCell ref="A7:V7"/>
    <mergeCell ref="A18:V18"/>
    <mergeCell ref="A29:V29"/>
    <mergeCell ref="A40:V40"/>
    <mergeCell ref="A57:V57"/>
    <mergeCell ref="A58:V58"/>
    <mergeCell ref="B61:F61"/>
    <mergeCell ref="G61:K61"/>
    <mergeCell ref="L61:S61"/>
    <mergeCell ref="T61:W61"/>
    <mergeCell ref="M62:N62"/>
    <mergeCell ref="O62:Q62"/>
    <mergeCell ref="A63:W63"/>
    <mergeCell ref="O64:Q64"/>
    <mergeCell ref="M64:N64"/>
    <mergeCell ref="M65:N65"/>
    <mergeCell ref="O65:Q65"/>
    <mergeCell ref="M66:N66"/>
    <mergeCell ref="O66:Q66"/>
    <mergeCell ref="M67:N67"/>
    <mergeCell ref="O67:Q67"/>
    <mergeCell ref="O72:Q72"/>
    <mergeCell ref="O73:Q73"/>
    <mergeCell ref="A74:W74"/>
    <mergeCell ref="M68:N68"/>
    <mergeCell ref="O68:Q68"/>
    <mergeCell ref="M69:N69"/>
    <mergeCell ref="O69:Q69"/>
    <mergeCell ref="M70:N70"/>
    <mergeCell ref="O70:Q70"/>
    <mergeCell ref="O71:Q71"/>
    <mergeCell ref="N97:P97"/>
    <mergeCell ref="L88:M88"/>
    <mergeCell ref="L89:M89"/>
    <mergeCell ref="L90:M90"/>
    <mergeCell ref="L91:M91"/>
    <mergeCell ref="L92:M92"/>
    <mergeCell ref="L93:M93"/>
    <mergeCell ref="L77:M77"/>
    <mergeCell ref="N77:O77"/>
    <mergeCell ref="P77:Q77"/>
    <mergeCell ref="A86:W86"/>
    <mergeCell ref="L81:M81"/>
    <mergeCell ref="N81:O81"/>
    <mergeCell ref="P81:Q81"/>
    <mergeCell ref="L82:M82"/>
    <mergeCell ref="N82:O82"/>
    <mergeCell ref="P82:Q82"/>
    <mergeCell ref="L83:M83"/>
    <mergeCell ref="L84:M84"/>
    <mergeCell ref="N84:O84"/>
    <mergeCell ref="P84:Q84"/>
    <mergeCell ref="L85:M85"/>
    <mergeCell ref="N85:O85"/>
    <mergeCell ref="P85:Q85"/>
    <mergeCell ref="L107:M107"/>
    <mergeCell ref="N107:P107"/>
    <mergeCell ref="L108:M108"/>
    <mergeCell ref="N108:P108"/>
    <mergeCell ref="L99:M99"/>
    <mergeCell ref="N99:P99"/>
    <mergeCell ref="L100:M100"/>
    <mergeCell ref="N100:P100"/>
    <mergeCell ref="L101:M101"/>
    <mergeCell ref="N101:P101"/>
    <mergeCell ref="L102:M102"/>
    <mergeCell ref="N102:P102"/>
    <mergeCell ref="N103:P103"/>
    <mergeCell ref="L103:M103"/>
    <mergeCell ref="N83:O83"/>
    <mergeCell ref="P83:Q83"/>
    <mergeCell ref="L87:M87"/>
    <mergeCell ref="L104:M104"/>
    <mergeCell ref="N104:P104"/>
    <mergeCell ref="L105:M105"/>
    <mergeCell ref="N105:P105"/>
    <mergeCell ref="L106:M106"/>
    <mergeCell ref="N106:P106"/>
    <mergeCell ref="N87:P87"/>
    <mergeCell ref="N95:P95"/>
    <mergeCell ref="N96:P96"/>
    <mergeCell ref="A98:W98"/>
    <mergeCell ref="N88:P88"/>
    <mergeCell ref="N89:P89"/>
    <mergeCell ref="N90:P90"/>
    <mergeCell ref="N91:P91"/>
    <mergeCell ref="N92:P92"/>
    <mergeCell ref="N93:P93"/>
    <mergeCell ref="N94:P94"/>
    <mergeCell ref="L94:M94"/>
    <mergeCell ref="L95:M95"/>
    <mergeCell ref="L96:M96"/>
    <mergeCell ref="L97:M97"/>
    <mergeCell ref="L110:M110"/>
    <mergeCell ref="L111:M111"/>
    <mergeCell ref="N111:P111"/>
    <mergeCell ref="L109:M109"/>
    <mergeCell ref="N109:P109"/>
    <mergeCell ref="N110:P110"/>
    <mergeCell ref="N76:O76"/>
    <mergeCell ref="P76:Q76"/>
    <mergeCell ref="M71:N71"/>
    <mergeCell ref="M72:N72"/>
    <mergeCell ref="M73:N73"/>
    <mergeCell ref="L75:M75"/>
    <mergeCell ref="N75:O75"/>
    <mergeCell ref="P75:Q75"/>
    <mergeCell ref="L76:M76"/>
    <mergeCell ref="N80:O80"/>
    <mergeCell ref="P80:Q80"/>
    <mergeCell ref="L78:M78"/>
    <mergeCell ref="N78:O78"/>
    <mergeCell ref="P78:Q78"/>
    <mergeCell ref="L79:M79"/>
    <mergeCell ref="N79:O79"/>
    <mergeCell ref="P79:Q79"/>
    <mergeCell ref="L80:M80"/>
  </mergeCells>
  <pageMargins left="0.70866141732283472" right="0.70866141732283472" top="0.74803149606299213" bottom="0.74803149606299213" header="0" footer="0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0"/>
  <sheetViews>
    <sheetView topLeftCell="A61" workbookViewId="0">
      <selection activeCell="R90" sqref="R90"/>
    </sheetView>
  </sheetViews>
  <sheetFormatPr defaultColWidth="14.42578125" defaultRowHeight="15" customHeight="1" x14ac:dyDescent="0.25"/>
  <cols>
    <col min="1" max="1" width="44.140625" customWidth="1"/>
    <col min="2" max="26" width="8.7109375" customWidth="1"/>
  </cols>
  <sheetData>
    <row r="1" spans="1:22" ht="20.25" x14ac:dyDescent="0.25">
      <c r="A1" s="93" t="s">
        <v>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2" ht="20.25" x14ac:dyDescent="0.25">
      <c r="A2" s="93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33"/>
      <c r="U2" s="33"/>
      <c r="V2" s="33"/>
    </row>
    <row r="3" spans="1:22" ht="15.75" x14ac:dyDescent="0.25">
      <c r="A3" s="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15.75" x14ac:dyDescent="0.25">
      <c r="A4" s="95" t="s">
        <v>38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33"/>
      <c r="V4" s="33"/>
    </row>
    <row r="6" spans="1:22" ht="37.5" x14ac:dyDescent="0.25">
      <c r="A6" s="34" t="s">
        <v>4</v>
      </c>
      <c r="B6" s="97" t="s">
        <v>5</v>
      </c>
      <c r="C6" s="88"/>
      <c r="D6" s="88"/>
      <c r="E6" s="88"/>
      <c r="F6" s="89"/>
      <c r="G6" s="97" t="s">
        <v>6</v>
      </c>
      <c r="H6" s="88"/>
      <c r="I6" s="88"/>
      <c r="J6" s="88"/>
      <c r="K6" s="89"/>
      <c r="L6" s="97" t="s">
        <v>7</v>
      </c>
      <c r="M6" s="88"/>
      <c r="N6" s="88"/>
      <c r="O6" s="88"/>
      <c r="P6" s="89"/>
      <c r="Q6" s="97" t="s">
        <v>8</v>
      </c>
      <c r="R6" s="88"/>
      <c r="S6" s="88"/>
      <c r="T6" s="88"/>
      <c r="U6" s="89"/>
      <c r="V6" s="34" t="s">
        <v>9</v>
      </c>
    </row>
    <row r="7" spans="1:22" ht="168" customHeight="1" x14ac:dyDescent="0.25">
      <c r="A7" s="4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7" t="s">
        <v>15</v>
      </c>
      <c r="G7" s="6" t="s">
        <v>11</v>
      </c>
      <c r="H7" s="6" t="s">
        <v>12</v>
      </c>
      <c r="I7" s="6" t="s">
        <v>13</v>
      </c>
      <c r="J7" s="6" t="s">
        <v>14</v>
      </c>
      <c r="K7" s="7" t="s">
        <v>9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9</v>
      </c>
      <c r="Q7" s="6" t="s">
        <v>11</v>
      </c>
      <c r="R7" s="6" t="s">
        <v>12</v>
      </c>
      <c r="S7" s="6" t="s">
        <v>13</v>
      </c>
      <c r="T7" s="6" t="s">
        <v>14</v>
      </c>
      <c r="U7" s="7" t="s">
        <v>9</v>
      </c>
      <c r="V7" s="8" t="s">
        <v>16</v>
      </c>
    </row>
    <row r="8" spans="1:22" x14ac:dyDescent="0.25">
      <c r="A8" s="98" t="s">
        <v>39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9"/>
    </row>
    <row r="9" spans="1:22" ht="18.75" x14ac:dyDescent="0.25">
      <c r="A9" s="9" t="s">
        <v>18</v>
      </c>
      <c r="B9" s="4"/>
      <c r="C9" s="4"/>
      <c r="D9" s="14">
        <v>45546</v>
      </c>
      <c r="E9" s="4"/>
      <c r="F9" s="12">
        <v>1</v>
      </c>
      <c r="G9" s="4"/>
      <c r="H9" s="4"/>
      <c r="I9" s="4"/>
      <c r="J9" s="4"/>
      <c r="K9" s="12"/>
      <c r="L9" s="4"/>
      <c r="M9" s="4"/>
      <c r="N9" s="4"/>
      <c r="O9" s="13">
        <v>45623</v>
      </c>
      <c r="P9" s="12">
        <v>1</v>
      </c>
      <c r="Q9" s="4"/>
      <c r="R9" s="4"/>
      <c r="S9" s="13">
        <v>45642</v>
      </c>
      <c r="T9" s="13"/>
      <c r="U9" s="12">
        <v>1</v>
      </c>
      <c r="V9" s="12">
        <f>K9+F9+P9+U9</f>
        <v>3</v>
      </c>
    </row>
    <row r="10" spans="1:22" ht="18.75" x14ac:dyDescent="0.25">
      <c r="A10" s="9" t="s">
        <v>40</v>
      </c>
      <c r="B10" s="4"/>
      <c r="C10" s="4"/>
      <c r="D10" s="14">
        <v>45554</v>
      </c>
      <c r="E10" s="4"/>
      <c r="F10" s="12">
        <v>1</v>
      </c>
      <c r="G10" s="4"/>
      <c r="H10" s="4"/>
      <c r="I10" s="4"/>
      <c r="J10" s="4"/>
      <c r="K10" s="12"/>
      <c r="L10" s="4"/>
      <c r="M10" s="4"/>
      <c r="N10" s="4"/>
      <c r="O10" s="4"/>
      <c r="P10" s="12"/>
      <c r="Q10" s="4"/>
      <c r="R10" s="4"/>
      <c r="S10" s="11">
        <v>19.12</v>
      </c>
      <c r="T10" s="4"/>
      <c r="U10" s="12">
        <v>1</v>
      </c>
      <c r="V10" s="16">
        <f t="shared" ref="V10:V21" si="0">K10+F10+P10+U10</f>
        <v>2</v>
      </c>
    </row>
    <row r="11" spans="1:22" ht="18.75" x14ac:dyDescent="0.25">
      <c r="A11" s="9" t="s">
        <v>30</v>
      </c>
      <c r="B11" s="4"/>
      <c r="C11" s="4"/>
      <c r="D11" s="11">
        <v>18.09</v>
      </c>
      <c r="E11" s="4"/>
      <c r="F11" s="12">
        <v>1</v>
      </c>
      <c r="G11" s="4"/>
      <c r="H11" s="4"/>
      <c r="I11" s="4"/>
      <c r="J11" s="4"/>
      <c r="K11" s="12"/>
      <c r="L11" s="4"/>
      <c r="M11" s="4"/>
      <c r="N11" s="4"/>
      <c r="O11" s="4"/>
      <c r="P11" s="12"/>
      <c r="Q11" s="4"/>
      <c r="R11" s="4"/>
      <c r="S11" s="11">
        <v>23.12</v>
      </c>
      <c r="T11" s="4"/>
      <c r="U11" s="12">
        <v>1</v>
      </c>
      <c r="V11" s="16">
        <f t="shared" si="0"/>
        <v>2</v>
      </c>
    </row>
    <row r="12" spans="1:22" ht="18.75" x14ac:dyDescent="0.25">
      <c r="A12" s="9" t="s">
        <v>20</v>
      </c>
      <c r="B12" s="4"/>
      <c r="C12" s="4"/>
      <c r="D12" s="14">
        <v>45545</v>
      </c>
      <c r="E12" s="4"/>
      <c r="F12" s="12">
        <v>1</v>
      </c>
      <c r="G12" s="4"/>
      <c r="H12" s="4"/>
      <c r="I12" s="4"/>
      <c r="J12" s="4"/>
      <c r="K12" s="12"/>
      <c r="L12" s="4"/>
      <c r="M12" s="4"/>
      <c r="N12" s="4"/>
      <c r="O12" s="14">
        <v>45603</v>
      </c>
      <c r="P12" s="12">
        <v>1</v>
      </c>
      <c r="Q12" s="4"/>
      <c r="R12" s="4"/>
      <c r="S12" s="13">
        <v>45650</v>
      </c>
      <c r="T12" s="4"/>
      <c r="U12" s="12">
        <v>1</v>
      </c>
      <c r="V12" s="16">
        <f t="shared" si="0"/>
        <v>3</v>
      </c>
    </row>
    <row r="13" spans="1:22" ht="18.75" x14ac:dyDescent="0.25">
      <c r="A13" s="9" t="s">
        <v>41</v>
      </c>
      <c r="B13" s="4"/>
      <c r="C13" s="4"/>
      <c r="D13" s="11" t="s">
        <v>42</v>
      </c>
      <c r="E13" s="4"/>
      <c r="F13" s="12"/>
      <c r="G13" s="4"/>
      <c r="H13" s="4"/>
      <c r="I13" s="4"/>
      <c r="J13" s="4"/>
      <c r="K13" s="12"/>
      <c r="L13" s="4"/>
      <c r="M13" s="4"/>
      <c r="N13" s="4"/>
      <c r="O13" s="4"/>
      <c r="P13" s="12"/>
      <c r="Q13" s="4"/>
      <c r="R13" s="4"/>
      <c r="S13" s="13">
        <v>45649</v>
      </c>
      <c r="T13" s="4"/>
      <c r="U13" s="12">
        <v>1</v>
      </c>
      <c r="V13" s="16">
        <f t="shared" si="0"/>
        <v>1</v>
      </c>
    </row>
    <row r="14" spans="1:22" ht="18.75" x14ac:dyDescent="0.25">
      <c r="A14" s="9" t="s">
        <v>43</v>
      </c>
      <c r="B14" s="4"/>
      <c r="C14" s="4"/>
      <c r="D14" s="11" t="s">
        <v>42</v>
      </c>
      <c r="E14" s="4"/>
      <c r="F14" s="12"/>
      <c r="G14" s="4"/>
      <c r="H14" s="4"/>
      <c r="I14" s="4"/>
      <c r="J14" s="4"/>
      <c r="K14" s="12"/>
      <c r="L14" s="4"/>
      <c r="M14" s="4"/>
      <c r="N14" s="4"/>
      <c r="O14" s="4"/>
      <c r="P14" s="12"/>
      <c r="Q14" s="4"/>
      <c r="R14" s="4"/>
      <c r="S14" s="13">
        <v>45642</v>
      </c>
      <c r="T14" s="4"/>
      <c r="U14" s="16">
        <v>1</v>
      </c>
      <c r="V14" s="16">
        <f t="shared" si="0"/>
        <v>1</v>
      </c>
    </row>
    <row r="15" spans="1:22" ht="18.75" x14ac:dyDescent="0.25">
      <c r="A15" s="9" t="s">
        <v>44</v>
      </c>
      <c r="B15" s="4"/>
      <c r="C15" s="4"/>
      <c r="D15" s="11" t="s">
        <v>42</v>
      </c>
      <c r="E15" s="4"/>
      <c r="F15" s="12"/>
      <c r="G15" s="4"/>
      <c r="H15" s="4"/>
      <c r="I15" s="4"/>
      <c r="J15" s="4"/>
      <c r="K15" s="12"/>
      <c r="L15" s="4"/>
      <c r="M15" s="4"/>
      <c r="N15" s="4"/>
      <c r="O15" s="4"/>
      <c r="P15" s="12"/>
      <c r="Q15" s="4"/>
      <c r="R15" s="4"/>
      <c r="S15" s="13">
        <v>45644</v>
      </c>
      <c r="T15" s="4"/>
      <c r="U15" s="12">
        <v>1</v>
      </c>
      <c r="V15" s="16">
        <f t="shared" si="0"/>
        <v>1</v>
      </c>
    </row>
    <row r="16" spans="1:22" ht="18.75" x14ac:dyDescent="0.25">
      <c r="A16" s="9" t="s">
        <v>45</v>
      </c>
      <c r="B16" s="4"/>
      <c r="C16" s="4"/>
      <c r="D16" s="11" t="s">
        <v>42</v>
      </c>
      <c r="E16" s="4"/>
      <c r="F16" s="12"/>
      <c r="G16" s="4"/>
      <c r="H16" s="4"/>
      <c r="I16" s="4"/>
      <c r="J16" s="4"/>
      <c r="K16" s="12"/>
      <c r="L16" s="4"/>
      <c r="M16" s="4"/>
      <c r="N16" s="4"/>
      <c r="O16" s="4"/>
      <c r="P16" s="12"/>
      <c r="Q16" s="4"/>
      <c r="R16" s="4"/>
      <c r="S16" s="11">
        <v>17.12</v>
      </c>
      <c r="T16" s="4"/>
      <c r="U16" s="12">
        <v>1</v>
      </c>
      <c r="V16" s="16">
        <f t="shared" si="0"/>
        <v>1</v>
      </c>
    </row>
    <row r="17" spans="1:22" ht="18.75" x14ac:dyDescent="0.25">
      <c r="A17" s="9" t="s">
        <v>22</v>
      </c>
      <c r="B17" s="4"/>
      <c r="C17" s="4"/>
      <c r="D17" s="112" t="s">
        <v>95</v>
      </c>
      <c r="E17" s="4"/>
      <c r="F17" s="12">
        <v>1</v>
      </c>
      <c r="G17" s="4"/>
      <c r="H17" s="4"/>
      <c r="I17" s="4"/>
      <c r="J17" s="4"/>
      <c r="K17" s="12"/>
      <c r="L17" s="4"/>
      <c r="M17" s="4"/>
      <c r="N17" s="4"/>
      <c r="O17" s="4"/>
      <c r="P17" s="12"/>
      <c r="Q17" s="4"/>
      <c r="R17" s="4"/>
      <c r="S17" s="112" t="s">
        <v>96</v>
      </c>
      <c r="T17" s="4"/>
      <c r="U17" s="12">
        <v>1</v>
      </c>
      <c r="V17" s="16">
        <f t="shared" si="0"/>
        <v>2</v>
      </c>
    </row>
    <row r="18" spans="1:22" ht="18.75" x14ac:dyDescent="0.25">
      <c r="A18" s="9" t="s">
        <v>23</v>
      </c>
      <c r="B18" s="4"/>
      <c r="C18" s="4"/>
      <c r="D18" s="11" t="s">
        <v>42</v>
      </c>
      <c r="E18" s="4"/>
      <c r="F18" s="12"/>
      <c r="G18" s="4"/>
      <c r="H18" s="4"/>
      <c r="I18" s="4"/>
      <c r="J18" s="4"/>
      <c r="K18" s="12"/>
      <c r="L18" s="4"/>
      <c r="M18" s="4"/>
      <c r="N18" s="4"/>
      <c r="O18" s="4"/>
      <c r="P18" s="12"/>
      <c r="Q18" s="4"/>
      <c r="R18" s="4"/>
      <c r="S18" s="4"/>
      <c r="T18" s="4"/>
      <c r="U18" s="12"/>
      <c r="V18" s="16">
        <f t="shared" si="0"/>
        <v>0</v>
      </c>
    </row>
    <row r="19" spans="1:22" ht="18.75" x14ac:dyDescent="0.25">
      <c r="A19" s="9" t="s">
        <v>24</v>
      </c>
      <c r="B19" s="4"/>
      <c r="C19" s="4"/>
      <c r="D19" s="11" t="s">
        <v>42</v>
      </c>
      <c r="E19" s="4"/>
      <c r="F19" s="12"/>
      <c r="G19" s="4"/>
      <c r="H19" s="4"/>
      <c r="I19" s="4"/>
      <c r="J19" s="4"/>
      <c r="K19" s="12"/>
      <c r="L19" s="4"/>
      <c r="M19" s="4"/>
      <c r="N19" s="4"/>
      <c r="O19" s="4"/>
      <c r="P19" s="12"/>
      <c r="Q19" s="4"/>
      <c r="R19" s="4"/>
      <c r="S19" s="4"/>
      <c r="T19" s="13"/>
      <c r="U19" s="12"/>
      <c r="V19" s="16">
        <f t="shared" si="0"/>
        <v>0</v>
      </c>
    </row>
    <row r="20" spans="1:22" ht="18.75" x14ac:dyDescent="0.25">
      <c r="A20" s="9" t="s">
        <v>25</v>
      </c>
      <c r="B20" s="4"/>
      <c r="C20" s="4"/>
      <c r="D20" s="11" t="s">
        <v>42</v>
      </c>
      <c r="E20" s="4"/>
      <c r="F20" s="12"/>
      <c r="G20" s="4"/>
      <c r="H20" s="4"/>
      <c r="I20" s="4"/>
      <c r="J20" s="4"/>
      <c r="K20" s="12"/>
      <c r="L20" s="4"/>
      <c r="M20" s="4"/>
      <c r="N20" s="4"/>
      <c r="O20" s="4"/>
      <c r="P20" s="12"/>
      <c r="Q20" s="4"/>
      <c r="R20" s="4"/>
      <c r="S20" s="13"/>
      <c r="T20" s="4"/>
      <c r="U20" s="12"/>
      <c r="V20" s="16">
        <f t="shared" si="0"/>
        <v>0</v>
      </c>
    </row>
    <row r="21" spans="1:22" ht="15.75" customHeight="1" x14ac:dyDescent="0.25">
      <c r="A21" s="35" t="s">
        <v>27</v>
      </c>
      <c r="B21" s="12"/>
      <c r="C21" s="12"/>
      <c r="D21" s="12">
        <v>4</v>
      </c>
      <c r="E21" s="12"/>
      <c r="F21" s="12">
        <v>4</v>
      </c>
      <c r="G21" s="12"/>
      <c r="H21" s="12"/>
      <c r="I21" s="12"/>
      <c r="J21" s="12"/>
      <c r="K21" s="12"/>
      <c r="L21" s="12"/>
      <c r="M21" s="12"/>
      <c r="N21" s="12"/>
      <c r="O21" s="12">
        <v>2</v>
      </c>
      <c r="P21" s="12">
        <v>2</v>
      </c>
      <c r="Q21" s="12"/>
      <c r="R21" s="12"/>
      <c r="S21" s="12">
        <v>9</v>
      </c>
      <c r="T21" s="12"/>
      <c r="U21" s="12">
        <v>9</v>
      </c>
      <c r="V21" s="16">
        <f t="shared" si="0"/>
        <v>15</v>
      </c>
    </row>
    <row r="22" spans="1:22" ht="15.75" customHeight="1" x14ac:dyDescent="0.25">
      <c r="A22" s="98" t="s">
        <v>46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9"/>
    </row>
    <row r="23" spans="1:22" ht="15.75" customHeight="1" x14ac:dyDescent="0.25">
      <c r="A23" s="9" t="s">
        <v>18</v>
      </c>
      <c r="B23" s="4"/>
      <c r="C23" s="4"/>
      <c r="D23" s="14">
        <v>45548</v>
      </c>
      <c r="E23" s="4"/>
      <c r="F23" s="16">
        <v>1</v>
      </c>
      <c r="G23" s="4"/>
      <c r="H23" s="4"/>
      <c r="I23" s="4"/>
      <c r="J23" s="13">
        <v>45583</v>
      </c>
      <c r="K23" s="12">
        <v>1</v>
      </c>
      <c r="L23" s="4"/>
      <c r="M23" s="4"/>
      <c r="N23" s="4"/>
      <c r="O23" s="13">
        <v>45618</v>
      </c>
      <c r="P23" s="12">
        <v>1</v>
      </c>
      <c r="Q23" s="4"/>
      <c r="R23" s="4"/>
      <c r="S23" s="13">
        <v>45650</v>
      </c>
      <c r="T23" s="13"/>
      <c r="U23" s="16">
        <v>1</v>
      </c>
      <c r="V23" s="16">
        <f>F23+K23+P23+U23</f>
        <v>4</v>
      </c>
    </row>
    <row r="24" spans="1:22" ht="15.75" customHeight="1" x14ac:dyDescent="0.25">
      <c r="A24" s="9" t="s">
        <v>40</v>
      </c>
      <c r="B24" s="4"/>
      <c r="C24" s="4"/>
      <c r="D24" s="14">
        <v>45554</v>
      </c>
      <c r="E24" s="4"/>
      <c r="F24" s="12">
        <v>1</v>
      </c>
      <c r="G24" s="4"/>
      <c r="H24" s="4"/>
      <c r="I24" s="4"/>
      <c r="J24" s="4"/>
      <c r="K24" s="12"/>
      <c r="L24" s="4"/>
      <c r="M24" s="4"/>
      <c r="N24" s="4"/>
      <c r="O24" s="4"/>
      <c r="P24" s="12"/>
      <c r="Q24" s="4"/>
      <c r="R24" s="4"/>
      <c r="S24" s="13">
        <v>45645</v>
      </c>
      <c r="T24" s="4"/>
      <c r="U24" s="12">
        <v>1</v>
      </c>
      <c r="V24" s="16">
        <f t="shared" ref="V24:V36" si="1">F24+K24+P24+U24</f>
        <v>2</v>
      </c>
    </row>
    <row r="25" spans="1:22" ht="15.75" customHeight="1" x14ac:dyDescent="0.25">
      <c r="A25" s="9" t="s">
        <v>30</v>
      </c>
      <c r="B25" s="4"/>
      <c r="C25" s="4"/>
      <c r="D25" s="14">
        <v>17.09</v>
      </c>
      <c r="E25" s="4"/>
      <c r="F25" s="12">
        <v>1</v>
      </c>
      <c r="G25" s="4"/>
      <c r="H25" s="4"/>
      <c r="I25" s="4"/>
      <c r="J25" s="4"/>
      <c r="K25" s="12"/>
      <c r="L25" s="4"/>
      <c r="M25" s="4"/>
      <c r="N25" s="4"/>
      <c r="O25" s="4"/>
      <c r="P25" s="12"/>
      <c r="Q25" s="4"/>
      <c r="R25" s="4"/>
      <c r="S25" s="11">
        <v>16.12</v>
      </c>
      <c r="T25" s="4"/>
      <c r="U25" s="12">
        <v>1</v>
      </c>
      <c r="V25" s="16">
        <f t="shared" si="1"/>
        <v>2</v>
      </c>
    </row>
    <row r="26" spans="1:22" ht="15.75" customHeight="1" x14ac:dyDescent="0.25">
      <c r="A26" s="9" t="s">
        <v>20</v>
      </c>
      <c r="B26" s="4"/>
      <c r="C26" s="4"/>
      <c r="D26" s="14">
        <v>45544</v>
      </c>
      <c r="E26" s="4"/>
      <c r="F26" s="16">
        <v>1</v>
      </c>
      <c r="G26" s="4"/>
      <c r="H26" s="4"/>
      <c r="I26" s="4"/>
      <c r="J26" s="13">
        <v>45576</v>
      </c>
      <c r="K26" s="16">
        <v>1</v>
      </c>
      <c r="L26" s="4"/>
      <c r="M26" s="4"/>
      <c r="N26" s="4"/>
      <c r="O26" s="4"/>
      <c r="P26" s="12"/>
      <c r="Q26" s="4"/>
      <c r="R26" s="4"/>
      <c r="S26" s="13">
        <v>45646</v>
      </c>
      <c r="T26" s="13">
        <v>45638</v>
      </c>
      <c r="U26" s="16">
        <v>2</v>
      </c>
      <c r="V26" s="16">
        <f t="shared" si="1"/>
        <v>4</v>
      </c>
    </row>
    <row r="27" spans="1:22" ht="15.75" customHeight="1" x14ac:dyDescent="0.25">
      <c r="A27" s="9" t="s">
        <v>41</v>
      </c>
      <c r="B27" s="4"/>
      <c r="C27" s="4"/>
      <c r="D27" s="14">
        <v>45546</v>
      </c>
      <c r="E27" s="4"/>
      <c r="F27" s="16">
        <v>1</v>
      </c>
      <c r="G27" s="4"/>
      <c r="H27" s="4"/>
      <c r="I27" s="4"/>
      <c r="J27" s="4"/>
      <c r="K27" s="12"/>
      <c r="L27" s="4"/>
      <c r="M27" s="4"/>
      <c r="N27" s="4"/>
      <c r="O27" s="13"/>
      <c r="P27" s="12"/>
      <c r="Q27" s="4"/>
      <c r="R27" s="4"/>
      <c r="S27" s="13">
        <v>45645</v>
      </c>
      <c r="T27" s="4"/>
      <c r="U27" s="16">
        <v>1</v>
      </c>
      <c r="V27" s="16">
        <f t="shared" si="1"/>
        <v>2</v>
      </c>
    </row>
    <row r="28" spans="1:22" ht="15.75" customHeight="1" x14ac:dyDescent="0.25">
      <c r="A28" s="9" t="s">
        <v>47</v>
      </c>
      <c r="B28" s="4"/>
      <c r="C28" s="4"/>
      <c r="D28" s="11" t="s">
        <v>42</v>
      </c>
      <c r="E28" s="4"/>
      <c r="F28" s="12"/>
      <c r="G28" s="4"/>
      <c r="H28" s="4"/>
      <c r="I28" s="4"/>
      <c r="J28" s="4"/>
      <c r="K28" s="12"/>
      <c r="L28" s="4"/>
      <c r="M28" s="4"/>
      <c r="N28" s="4"/>
      <c r="O28" s="4"/>
      <c r="P28" s="12"/>
      <c r="Q28" s="4"/>
      <c r="R28" s="4"/>
      <c r="S28" s="13">
        <v>45644</v>
      </c>
      <c r="T28" s="4"/>
      <c r="U28" s="16">
        <v>1</v>
      </c>
      <c r="V28" s="16">
        <f t="shared" si="1"/>
        <v>1</v>
      </c>
    </row>
    <row r="29" spans="1:22" ht="15.75" customHeight="1" x14ac:dyDescent="0.25">
      <c r="A29" s="9" t="s">
        <v>43</v>
      </c>
      <c r="B29" s="4"/>
      <c r="C29" s="4"/>
      <c r="D29" s="14">
        <v>45553</v>
      </c>
      <c r="E29" s="4"/>
      <c r="F29" s="16">
        <v>1</v>
      </c>
      <c r="G29" s="4"/>
      <c r="H29" s="4"/>
      <c r="I29" s="4"/>
      <c r="J29" s="4"/>
      <c r="K29" s="12"/>
      <c r="L29" s="4"/>
      <c r="M29" s="4"/>
      <c r="N29" s="13"/>
      <c r="O29" s="13">
        <v>45609</v>
      </c>
      <c r="P29" s="16">
        <v>1</v>
      </c>
      <c r="Q29" s="4"/>
      <c r="R29" s="4"/>
      <c r="S29" s="13">
        <v>45651</v>
      </c>
      <c r="T29" s="4"/>
      <c r="U29" s="16">
        <v>1</v>
      </c>
      <c r="V29" s="16">
        <f t="shared" si="1"/>
        <v>3</v>
      </c>
    </row>
    <row r="30" spans="1:22" ht="15.75" customHeight="1" x14ac:dyDescent="0.25">
      <c r="A30" s="9" t="s">
        <v>44</v>
      </c>
      <c r="B30" s="4"/>
      <c r="C30" s="4"/>
      <c r="D30" s="14">
        <v>45544</v>
      </c>
      <c r="E30" s="4"/>
      <c r="F30" s="12">
        <v>1</v>
      </c>
      <c r="G30" s="4"/>
      <c r="H30" s="4"/>
      <c r="I30" s="4"/>
      <c r="J30" s="4"/>
      <c r="K30" s="12"/>
      <c r="L30" s="4"/>
      <c r="M30" s="4"/>
      <c r="N30" s="4"/>
      <c r="O30" s="4"/>
      <c r="P30" s="12"/>
      <c r="Q30" s="4"/>
      <c r="R30" s="4"/>
      <c r="S30" s="13">
        <v>45643</v>
      </c>
      <c r="T30" s="4"/>
      <c r="U30" s="12">
        <v>1</v>
      </c>
      <c r="V30" s="16">
        <f t="shared" si="1"/>
        <v>2</v>
      </c>
    </row>
    <row r="31" spans="1:22" ht="15.75" customHeight="1" x14ac:dyDescent="0.25">
      <c r="A31" s="9" t="s">
        <v>23</v>
      </c>
      <c r="B31" s="4"/>
      <c r="C31" s="4"/>
      <c r="D31" s="11" t="s">
        <v>42</v>
      </c>
      <c r="E31" s="4"/>
      <c r="F31" s="12"/>
      <c r="G31" s="4"/>
      <c r="H31" s="4"/>
      <c r="I31" s="4"/>
      <c r="J31" s="4"/>
      <c r="K31" s="12"/>
      <c r="L31" s="4"/>
      <c r="M31" s="4"/>
      <c r="N31" s="4"/>
      <c r="O31" s="4"/>
      <c r="P31" s="12"/>
      <c r="Q31" s="4"/>
      <c r="R31" s="4"/>
      <c r="S31" s="4"/>
      <c r="T31" s="4"/>
      <c r="U31" s="12"/>
      <c r="V31" s="16">
        <f t="shared" si="1"/>
        <v>0</v>
      </c>
    </row>
    <row r="32" spans="1:22" ht="15.75" customHeight="1" x14ac:dyDescent="0.25">
      <c r="A32" s="9" t="s">
        <v>24</v>
      </c>
      <c r="B32" s="4"/>
      <c r="C32" s="4"/>
      <c r="D32" s="11" t="s">
        <v>42</v>
      </c>
      <c r="E32" s="4"/>
      <c r="F32" s="12"/>
      <c r="G32" s="4"/>
      <c r="H32" s="4"/>
      <c r="I32" s="4"/>
      <c r="J32" s="4"/>
      <c r="K32" s="12"/>
      <c r="L32" s="4"/>
      <c r="M32" s="4"/>
      <c r="N32" s="4"/>
      <c r="O32" s="4"/>
      <c r="P32" s="12"/>
      <c r="Q32" s="4"/>
      <c r="R32" s="4"/>
      <c r="S32" s="4"/>
      <c r="T32" s="13"/>
      <c r="U32" s="12"/>
      <c r="V32" s="16">
        <f t="shared" si="1"/>
        <v>0</v>
      </c>
    </row>
    <row r="33" spans="1:22" ht="15.75" customHeight="1" x14ac:dyDescent="0.25">
      <c r="A33" s="9" t="s">
        <v>22</v>
      </c>
      <c r="B33" s="4"/>
      <c r="C33" s="4"/>
      <c r="D33" s="112" t="s">
        <v>102</v>
      </c>
      <c r="E33" s="4"/>
      <c r="F33" s="12">
        <v>1</v>
      </c>
      <c r="G33" s="4"/>
      <c r="H33" s="4"/>
      <c r="I33" s="4"/>
      <c r="J33" s="4"/>
      <c r="K33" s="12"/>
      <c r="L33" s="4"/>
      <c r="M33" s="4"/>
      <c r="N33" s="4"/>
      <c r="O33" s="4"/>
      <c r="P33" s="12"/>
      <c r="Q33" s="4"/>
      <c r="R33" s="4"/>
      <c r="S33" s="112" t="s">
        <v>103</v>
      </c>
      <c r="T33" s="4"/>
      <c r="U33" s="12">
        <v>1</v>
      </c>
      <c r="V33" s="16">
        <f t="shared" si="1"/>
        <v>2</v>
      </c>
    </row>
    <row r="34" spans="1:22" ht="15.75" customHeight="1" x14ac:dyDescent="0.25">
      <c r="A34" s="9" t="s">
        <v>25</v>
      </c>
      <c r="B34" s="4"/>
      <c r="C34" s="4"/>
      <c r="D34" s="11" t="s">
        <v>42</v>
      </c>
      <c r="E34" s="4"/>
      <c r="F34" s="12"/>
      <c r="G34" s="4"/>
      <c r="H34" s="4"/>
      <c r="I34" s="4"/>
      <c r="J34" s="4"/>
      <c r="K34" s="12"/>
      <c r="L34" s="4"/>
      <c r="M34" s="4"/>
      <c r="N34" s="4"/>
      <c r="O34" s="4"/>
      <c r="P34" s="12"/>
      <c r="Q34" s="4"/>
      <c r="R34" s="4"/>
      <c r="S34" s="13"/>
      <c r="T34" s="13"/>
      <c r="U34" s="12"/>
      <c r="V34" s="16">
        <f t="shared" si="1"/>
        <v>0</v>
      </c>
    </row>
    <row r="35" spans="1:22" ht="15.75" customHeight="1" x14ac:dyDescent="0.25">
      <c r="A35" s="9" t="s">
        <v>48</v>
      </c>
      <c r="B35" s="4"/>
      <c r="C35" s="4"/>
      <c r="D35" s="11" t="s">
        <v>42</v>
      </c>
      <c r="E35" s="4"/>
      <c r="F35" s="12"/>
      <c r="G35" s="4"/>
      <c r="H35" s="4"/>
      <c r="I35" s="4"/>
      <c r="J35" s="4"/>
      <c r="K35" s="12"/>
      <c r="L35" s="4"/>
      <c r="M35" s="4"/>
      <c r="N35" s="4">
        <v>1</v>
      </c>
      <c r="O35" s="4"/>
      <c r="P35" s="12">
        <v>1</v>
      </c>
      <c r="Q35" s="4"/>
      <c r="R35" s="4"/>
      <c r="S35" s="4"/>
      <c r="T35" s="4"/>
      <c r="U35" s="12"/>
      <c r="V35" s="16">
        <f t="shared" si="1"/>
        <v>1</v>
      </c>
    </row>
    <row r="36" spans="1:22" ht="15.75" customHeight="1" x14ac:dyDescent="0.25">
      <c r="A36" s="35" t="s">
        <v>27</v>
      </c>
      <c r="B36" s="12"/>
      <c r="C36" s="12"/>
      <c r="D36" s="12">
        <v>7</v>
      </c>
      <c r="E36" s="12"/>
      <c r="F36" s="12">
        <v>7</v>
      </c>
      <c r="G36" s="12"/>
      <c r="H36" s="12"/>
      <c r="I36" s="12"/>
      <c r="J36" s="12">
        <v>2</v>
      </c>
      <c r="K36" s="12">
        <v>2</v>
      </c>
      <c r="L36" s="12"/>
      <c r="M36" s="12"/>
      <c r="N36" s="12">
        <v>1</v>
      </c>
      <c r="O36" s="12">
        <v>2</v>
      </c>
      <c r="P36" s="12">
        <v>3</v>
      </c>
      <c r="Q36" s="12"/>
      <c r="R36" s="12"/>
      <c r="S36" s="12">
        <v>8</v>
      </c>
      <c r="T36" s="12">
        <v>1</v>
      </c>
      <c r="U36" s="12">
        <v>9</v>
      </c>
      <c r="V36" s="16">
        <f t="shared" si="1"/>
        <v>21</v>
      </c>
    </row>
    <row r="37" spans="1:22" ht="15.75" customHeight="1" x14ac:dyDescent="0.25">
      <c r="A37" s="98" t="s">
        <v>49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9"/>
    </row>
    <row r="38" spans="1:22" ht="15.75" customHeight="1" x14ac:dyDescent="0.25">
      <c r="A38" s="9" t="s">
        <v>18</v>
      </c>
      <c r="B38" s="4"/>
      <c r="C38" s="4"/>
      <c r="D38" s="14">
        <v>45545</v>
      </c>
      <c r="E38" s="4"/>
      <c r="F38" s="16">
        <v>1</v>
      </c>
      <c r="G38" s="4"/>
      <c r="H38" s="4"/>
      <c r="I38" s="4"/>
      <c r="J38" s="13"/>
      <c r="K38" s="12"/>
      <c r="L38" s="4"/>
      <c r="M38" s="4"/>
      <c r="N38" s="4"/>
      <c r="O38" s="13"/>
      <c r="P38" s="12"/>
      <c r="Q38" s="4"/>
      <c r="R38" s="4"/>
      <c r="S38" s="13">
        <v>45644</v>
      </c>
      <c r="T38" s="14">
        <v>45628</v>
      </c>
      <c r="U38" s="12">
        <v>2</v>
      </c>
      <c r="V38" s="12">
        <f>F38+K38+P38+U38</f>
        <v>3</v>
      </c>
    </row>
    <row r="39" spans="1:22" ht="15.75" customHeight="1" x14ac:dyDescent="0.25">
      <c r="A39" s="9" t="s">
        <v>40</v>
      </c>
      <c r="B39" s="4"/>
      <c r="C39" s="4"/>
      <c r="D39" s="14">
        <v>45547</v>
      </c>
      <c r="E39" s="4"/>
      <c r="F39" s="12">
        <v>1</v>
      </c>
      <c r="G39" s="4"/>
      <c r="H39" s="4"/>
      <c r="I39" s="4"/>
      <c r="J39" s="4"/>
      <c r="K39" s="12"/>
      <c r="L39" s="4"/>
      <c r="M39" s="4"/>
      <c r="N39" s="4"/>
      <c r="O39" s="4"/>
      <c r="P39" s="12"/>
      <c r="Q39" s="4"/>
      <c r="R39" s="4"/>
      <c r="S39" s="11">
        <v>13.12</v>
      </c>
      <c r="T39" s="13"/>
      <c r="U39" s="16">
        <v>1</v>
      </c>
      <c r="V39" s="16">
        <f t="shared" ref="V39:V54" si="2">F39+K39+P39+U39</f>
        <v>2</v>
      </c>
    </row>
    <row r="40" spans="1:22" ht="15.75" customHeight="1" x14ac:dyDescent="0.25">
      <c r="A40" s="9" t="s">
        <v>30</v>
      </c>
      <c r="B40" s="4"/>
      <c r="C40" s="4"/>
      <c r="D40" s="14">
        <v>45552</v>
      </c>
      <c r="E40" s="4"/>
      <c r="F40" s="12">
        <v>1</v>
      </c>
      <c r="G40" s="4"/>
      <c r="H40" s="4"/>
      <c r="I40" s="4"/>
      <c r="J40" s="4"/>
      <c r="K40" s="12"/>
      <c r="L40" s="4"/>
      <c r="M40" s="4"/>
      <c r="N40" s="4"/>
      <c r="O40" s="4"/>
      <c r="P40" s="12"/>
      <c r="Q40" s="4"/>
      <c r="R40" s="4"/>
      <c r="S40" s="11">
        <v>24.12</v>
      </c>
      <c r="T40" s="4"/>
      <c r="U40" s="12">
        <v>1</v>
      </c>
      <c r="V40" s="16">
        <f t="shared" si="2"/>
        <v>2</v>
      </c>
    </row>
    <row r="41" spans="1:22" ht="15.75" customHeight="1" x14ac:dyDescent="0.25">
      <c r="A41" s="9" t="s">
        <v>50</v>
      </c>
      <c r="B41" s="4"/>
      <c r="C41" s="4"/>
      <c r="D41" s="14">
        <v>45547</v>
      </c>
      <c r="E41" s="4"/>
      <c r="F41" s="12">
        <v>1</v>
      </c>
      <c r="G41" s="4"/>
      <c r="H41" s="4"/>
      <c r="I41" s="4"/>
      <c r="J41" s="4"/>
      <c r="K41" s="12"/>
      <c r="L41" s="4"/>
      <c r="M41" s="4"/>
      <c r="N41" s="4"/>
      <c r="O41" s="13"/>
      <c r="P41" s="16"/>
      <c r="Q41" s="4"/>
      <c r="R41" s="4"/>
      <c r="S41" s="13">
        <v>45645</v>
      </c>
      <c r="T41" s="4"/>
      <c r="U41" s="16">
        <v>1</v>
      </c>
      <c r="V41" s="16">
        <f t="shared" si="2"/>
        <v>2</v>
      </c>
    </row>
    <row r="42" spans="1:22" ht="15.75" customHeight="1" x14ac:dyDescent="0.25">
      <c r="A42" s="9" t="s">
        <v>51</v>
      </c>
      <c r="B42" s="4"/>
      <c r="C42" s="4"/>
      <c r="D42" s="11" t="s">
        <v>42</v>
      </c>
      <c r="E42" s="4"/>
      <c r="F42" s="12"/>
      <c r="G42" s="4"/>
      <c r="H42" s="4"/>
      <c r="I42" s="4"/>
      <c r="J42" s="4"/>
      <c r="K42" s="12"/>
      <c r="L42" s="4"/>
      <c r="M42" s="4"/>
      <c r="N42" s="4"/>
      <c r="O42" s="4"/>
      <c r="P42" s="12"/>
      <c r="Q42" s="4"/>
      <c r="R42" s="4"/>
      <c r="S42" s="13">
        <v>45651</v>
      </c>
      <c r="T42" s="4"/>
      <c r="U42" s="12">
        <v>1</v>
      </c>
      <c r="V42" s="16">
        <f t="shared" si="2"/>
        <v>1</v>
      </c>
    </row>
    <row r="43" spans="1:22" ht="15.75" customHeight="1" x14ac:dyDescent="0.25">
      <c r="A43" s="9" t="s">
        <v>52</v>
      </c>
      <c r="B43" s="4"/>
      <c r="C43" s="4"/>
      <c r="D43" s="11" t="s">
        <v>42</v>
      </c>
      <c r="E43" s="4"/>
      <c r="F43" s="12"/>
      <c r="G43" s="4"/>
      <c r="H43" s="4"/>
      <c r="I43" s="4"/>
      <c r="J43" s="4"/>
      <c r="K43" s="12"/>
      <c r="L43" s="4"/>
      <c r="M43" s="4"/>
      <c r="N43" s="4"/>
      <c r="O43" s="4"/>
      <c r="P43" s="12"/>
      <c r="Q43" s="4"/>
      <c r="R43" s="4"/>
      <c r="S43" s="11">
        <v>19.12</v>
      </c>
      <c r="T43" s="4"/>
      <c r="U43" s="16">
        <v>1</v>
      </c>
      <c r="V43" s="16">
        <f t="shared" si="2"/>
        <v>1</v>
      </c>
    </row>
    <row r="44" spans="1:22" ht="15.75" customHeight="1" x14ac:dyDescent="0.25">
      <c r="A44" s="9" t="s">
        <v>53</v>
      </c>
      <c r="B44" s="4"/>
      <c r="C44" s="4"/>
      <c r="D44" s="11" t="s">
        <v>42</v>
      </c>
      <c r="E44" s="4"/>
      <c r="F44" s="12"/>
      <c r="G44" s="4"/>
      <c r="H44" s="4"/>
      <c r="I44" s="4"/>
      <c r="J44" s="4"/>
      <c r="K44" s="12"/>
      <c r="L44" s="4"/>
      <c r="M44" s="4"/>
      <c r="N44" s="4"/>
      <c r="O44" s="4"/>
      <c r="P44" s="12"/>
      <c r="Q44" s="4"/>
      <c r="R44" s="4"/>
      <c r="S44" s="11">
        <v>16.12</v>
      </c>
      <c r="T44" s="4"/>
      <c r="U44" s="16">
        <v>1</v>
      </c>
      <c r="V44" s="16">
        <f t="shared" si="2"/>
        <v>1</v>
      </c>
    </row>
    <row r="45" spans="1:22" ht="15.75" customHeight="1" x14ac:dyDescent="0.25">
      <c r="A45" s="9" t="s">
        <v>41</v>
      </c>
      <c r="B45" s="4"/>
      <c r="C45" s="4"/>
      <c r="D45" s="14">
        <v>45546</v>
      </c>
      <c r="E45" s="4"/>
      <c r="F45" s="16">
        <v>1</v>
      </c>
      <c r="G45" s="4"/>
      <c r="H45" s="4"/>
      <c r="I45" s="4"/>
      <c r="J45" s="4"/>
      <c r="K45" s="12"/>
      <c r="L45" s="4"/>
      <c r="M45" s="4"/>
      <c r="N45" s="4"/>
      <c r="O45" s="4"/>
      <c r="P45" s="12"/>
      <c r="Q45" s="4"/>
      <c r="R45" s="4"/>
      <c r="S45" s="13">
        <v>45644</v>
      </c>
      <c r="T45" s="4"/>
      <c r="U45" s="16">
        <v>1</v>
      </c>
      <c r="V45" s="16">
        <f t="shared" si="2"/>
        <v>2</v>
      </c>
    </row>
    <row r="46" spans="1:22" ht="15.75" customHeight="1" x14ac:dyDescent="0.25">
      <c r="A46" s="9" t="s">
        <v>47</v>
      </c>
      <c r="B46" s="4"/>
      <c r="C46" s="4"/>
      <c r="D46" s="14">
        <v>45548</v>
      </c>
      <c r="E46" s="4"/>
      <c r="F46" s="16">
        <v>1</v>
      </c>
      <c r="G46" s="4"/>
      <c r="H46" s="4"/>
      <c r="I46" s="4"/>
      <c r="J46" s="4"/>
      <c r="K46" s="12"/>
      <c r="L46" s="4"/>
      <c r="M46" s="4"/>
      <c r="N46" s="4"/>
      <c r="O46" s="4"/>
      <c r="P46" s="12"/>
      <c r="Q46" s="4"/>
      <c r="R46" s="4"/>
      <c r="S46" s="13">
        <v>45646</v>
      </c>
      <c r="T46" s="4"/>
      <c r="U46" s="16">
        <v>1</v>
      </c>
      <c r="V46" s="16">
        <f t="shared" si="2"/>
        <v>2</v>
      </c>
    </row>
    <row r="47" spans="1:22" ht="15.75" customHeight="1" x14ac:dyDescent="0.25">
      <c r="A47" s="9" t="s">
        <v>43</v>
      </c>
      <c r="B47" s="4"/>
      <c r="C47" s="4"/>
      <c r="D47" s="14">
        <v>45545</v>
      </c>
      <c r="E47" s="4"/>
      <c r="F47" s="16">
        <v>1</v>
      </c>
      <c r="G47" s="4"/>
      <c r="H47" s="4"/>
      <c r="I47" s="4"/>
      <c r="J47" s="4"/>
      <c r="K47" s="12"/>
      <c r="L47" s="4"/>
      <c r="M47" s="4"/>
      <c r="N47" s="4"/>
      <c r="O47" s="4"/>
      <c r="P47" s="12"/>
      <c r="Q47" s="4"/>
      <c r="R47" s="4"/>
      <c r="S47" s="13">
        <v>45643</v>
      </c>
      <c r="T47" s="4"/>
      <c r="U47" s="16">
        <v>1</v>
      </c>
      <c r="V47" s="16">
        <f t="shared" si="2"/>
        <v>2</v>
      </c>
    </row>
    <row r="48" spans="1:22" ht="15.75" customHeight="1" x14ac:dyDescent="0.25">
      <c r="A48" s="9" t="s">
        <v>44</v>
      </c>
      <c r="B48" s="4"/>
      <c r="C48" s="4"/>
      <c r="D48" s="14">
        <v>45544</v>
      </c>
      <c r="E48" s="4"/>
      <c r="F48" s="12">
        <v>1</v>
      </c>
      <c r="G48" s="4"/>
      <c r="H48" s="4"/>
      <c r="I48" s="4"/>
      <c r="J48" s="4"/>
      <c r="K48" s="12"/>
      <c r="L48" s="4"/>
      <c r="M48" s="4"/>
      <c r="N48" s="4"/>
      <c r="O48" s="4"/>
      <c r="P48" s="12"/>
      <c r="Q48" s="4"/>
      <c r="R48" s="4"/>
      <c r="S48" s="13">
        <v>45647</v>
      </c>
      <c r="T48" s="4"/>
      <c r="U48" s="12">
        <v>1</v>
      </c>
      <c r="V48" s="16">
        <f t="shared" si="2"/>
        <v>2</v>
      </c>
    </row>
    <row r="49" spans="1:22" ht="15.75" customHeight="1" x14ac:dyDescent="0.25">
      <c r="A49" s="9" t="s">
        <v>54</v>
      </c>
      <c r="B49" s="4"/>
      <c r="C49" s="4"/>
      <c r="D49" s="11" t="s">
        <v>42</v>
      </c>
      <c r="E49" s="4"/>
      <c r="F49" s="12"/>
      <c r="G49" s="4"/>
      <c r="H49" s="4"/>
      <c r="I49" s="13"/>
      <c r="J49" s="13"/>
      <c r="K49" s="12"/>
      <c r="L49" s="4"/>
      <c r="M49" s="4"/>
      <c r="N49" s="4"/>
      <c r="O49" s="4"/>
      <c r="P49" s="12"/>
      <c r="Q49" s="4"/>
      <c r="R49" s="4"/>
      <c r="S49" s="36">
        <v>45646</v>
      </c>
      <c r="T49" s="13">
        <v>45653</v>
      </c>
      <c r="U49" s="16">
        <v>2</v>
      </c>
      <c r="V49" s="16">
        <f t="shared" si="2"/>
        <v>2</v>
      </c>
    </row>
    <row r="50" spans="1:22" ht="15.75" customHeight="1" x14ac:dyDescent="0.25">
      <c r="A50" s="9" t="s">
        <v>23</v>
      </c>
      <c r="B50" s="4"/>
      <c r="C50" s="4"/>
      <c r="D50" s="4"/>
      <c r="E50" s="4"/>
      <c r="F50" s="12"/>
      <c r="G50" s="4"/>
      <c r="H50" s="4"/>
      <c r="I50" s="4"/>
      <c r="J50" s="4"/>
      <c r="K50" s="12"/>
      <c r="L50" s="4"/>
      <c r="M50" s="4"/>
      <c r="N50" s="4"/>
      <c r="O50" s="4"/>
      <c r="P50" s="12"/>
      <c r="Q50" s="4"/>
      <c r="R50" s="4"/>
      <c r="S50" s="4"/>
      <c r="T50" s="4"/>
      <c r="U50" s="12"/>
      <c r="V50" s="16">
        <f t="shared" si="2"/>
        <v>0</v>
      </c>
    </row>
    <row r="51" spans="1:22" ht="15.75" customHeight="1" x14ac:dyDescent="0.25">
      <c r="A51" s="9" t="s">
        <v>24</v>
      </c>
      <c r="B51" s="4"/>
      <c r="C51" s="4"/>
      <c r="D51" s="4"/>
      <c r="E51" s="4"/>
      <c r="F51" s="12"/>
      <c r="G51" s="4"/>
      <c r="H51" s="4"/>
      <c r="I51" s="4"/>
      <c r="J51" s="4"/>
      <c r="K51" s="12"/>
      <c r="L51" s="4"/>
      <c r="M51" s="4"/>
      <c r="N51" s="4"/>
      <c r="O51" s="4"/>
      <c r="P51" s="12"/>
      <c r="Q51" s="4"/>
      <c r="R51" s="4"/>
      <c r="S51" s="4"/>
      <c r="T51" s="13"/>
      <c r="U51" s="12"/>
      <c r="V51" s="16">
        <f t="shared" si="2"/>
        <v>0</v>
      </c>
    </row>
    <row r="52" spans="1:22" ht="15.75" customHeight="1" x14ac:dyDescent="0.25">
      <c r="A52" s="9" t="s">
        <v>22</v>
      </c>
      <c r="B52" s="4"/>
      <c r="C52" s="4"/>
      <c r="D52" s="112" t="s">
        <v>105</v>
      </c>
      <c r="E52" s="4"/>
      <c r="F52" s="12">
        <v>1</v>
      </c>
      <c r="G52" s="4"/>
      <c r="H52" s="4"/>
      <c r="I52" s="4"/>
      <c r="J52" s="4"/>
      <c r="K52" s="12"/>
      <c r="L52" s="4"/>
      <c r="M52" s="4"/>
      <c r="N52" s="4"/>
      <c r="O52" s="4"/>
      <c r="P52" s="12"/>
      <c r="Q52" s="4"/>
      <c r="R52" s="4"/>
      <c r="S52" s="112" t="s">
        <v>104</v>
      </c>
      <c r="T52" s="13"/>
      <c r="U52" s="12">
        <v>1</v>
      </c>
      <c r="V52" s="16">
        <f t="shared" si="2"/>
        <v>2</v>
      </c>
    </row>
    <row r="53" spans="1:22" ht="15.75" customHeight="1" x14ac:dyDescent="0.25">
      <c r="A53" s="9" t="s">
        <v>25</v>
      </c>
      <c r="B53" s="4"/>
      <c r="C53" s="4"/>
      <c r="D53" s="14"/>
      <c r="E53" s="4"/>
      <c r="F53" s="12"/>
      <c r="G53" s="4"/>
      <c r="H53" s="4"/>
      <c r="I53" s="4"/>
      <c r="J53" s="4"/>
      <c r="K53" s="12"/>
      <c r="L53" s="4"/>
      <c r="M53" s="4"/>
      <c r="N53" s="4"/>
      <c r="O53" s="4"/>
      <c r="P53" s="12"/>
      <c r="Q53" s="4"/>
      <c r="R53" s="4"/>
      <c r="S53" s="13"/>
      <c r="T53" s="4"/>
      <c r="U53" s="12"/>
      <c r="V53" s="16">
        <f t="shared" si="2"/>
        <v>0</v>
      </c>
    </row>
    <row r="54" spans="1:22" ht="15.75" customHeight="1" x14ac:dyDescent="0.25">
      <c r="A54" s="35" t="s">
        <v>27</v>
      </c>
      <c r="B54" s="12"/>
      <c r="C54" s="12"/>
      <c r="D54" s="12">
        <v>8</v>
      </c>
      <c r="E54" s="12"/>
      <c r="F54" s="12">
        <v>8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>
        <v>12</v>
      </c>
      <c r="T54" s="12">
        <v>2</v>
      </c>
      <c r="U54" s="12">
        <v>14</v>
      </c>
      <c r="V54" s="16">
        <f t="shared" si="2"/>
        <v>22</v>
      </c>
    </row>
    <row r="55" spans="1:22" ht="15.75" customHeight="1" x14ac:dyDescent="0.25">
      <c r="A55" s="98" t="s">
        <v>55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9"/>
    </row>
    <row r="56" spans="1:22" ht="15.75" customHeight="1" x14ac:dyDescent="0.25">
      <c r="A56" s="9" t="s">
        <v>18</v>
      </c>
      <c r="B56" s="4"/>
      <c r="C56" s="4"/>
      <c r="D56" s="14">
        <v>45547</v>
      </c>
      <c r="E56" s="4"/>
      <c r="F56" s="12">
        <v>1</v>
      </c>
      <c r="G56" s="4"/>
      <c r="H56" s="4"/>
      <c r="I56" s="4"/>
      <c r="J56" s="13"/>
      <c r="K56" s="12"/>
      <c r="L56" s="4"/>
      <c r="M56" s="4"/>
      <c r="N56" s="4"/>
      <c r="O56" s="4"/>
      <c r="P56" s="12"/>
      <c r="Q56" s="4"/>
      <c r="R56" s="4"/>
      <c r="S56" s="13">
        <v>45643</v>
      </c>
      <c r="T56" s="14"/>
      <c r="U56" s="12">
        <v>1</v>
      </c>
      <c r="V56" s="12">
        <f>F56+U56</f>
        <v>2</v>
      </c>
    </row>
    <row r="57" spans="1:22" ht="15.75" customHeight="1" x14ac:dyDescent="0.25">
      <c r="A57" s="9" t="s">
        <v>40</v>
      </c>
      <c r="B57" s="4"/>
      <c r="C57" s="4"/>
      <c r="D57" s="14">
        <v>45546</v>
      </c>
      <c r="E57" s="4"/>
      <c r="F57" s="12">
        <v>1</v>
      </c>
      <c r="G57" s="4"/>
      <c r="H57" s="4"/>
      <c r="I57" s="4"/>
      <c r="J57" s="4"/>
      <c r="K57" s="12"/>
      <c r="L57" s="4"/>
      <c r="M57" s="4"/>
      <c r="N57" s="4"/>
      <c r="O57" s="4"/>
      <c r="P57" s="12"/>
      <c r="Q57" s="4"/>
      <c r="R57" s="4"/>
      <c r="S57" s="11">
        <v>16.12</v>
      </c>
      <c r="T57" s="13"/>
      <c r="U57" s="12">
        <v>1</v>
      </c>
      <c r="V57" s="16">
        <f t="shared" ref="V57:V74" si="3">F57+U57</f>
        <v>2</v>
      </c>
    </row>
    <row r="58" spans="1:22" ht="15.75" customHeight="1" x14ac:dyDescent="0.25">
      <c r="A58" s="9" t="s">
        <v>30</v>
      </c>
      <c r="B58" s="4"/>
      <c r="C58" s="4"/>
      <c r="D58" s="67">
        <v>45545</v>
      </c>
      <c r="E58" s="4"/>
      <c r="F58" s="12">
        <v>1</v>
      </c>
      <c r="G58" s="4"/>
      <c r="H58" s="4"/>
      <c r="I58" s="4"/>
      <c r="J58" s="4"/>
      <c r="K58" s="12"/>
      <c r="L58" s="4"/>
      <c r="M58" s="4"/>
      <c r="N58" s="4"/>
      <c r="O58" s="4"/>
      <c r="P58" s="12"/>
      <c r="Q58" s="4"/>
      <c r="R58" s="4"/>
      <c r="S58" s="112" t="s">
        <v>108</v>
      </c>
      <c r="T58" s="4"/>
      <c r="U58" s="12">
        <v>1</v>
      </c>
      <c r="V58" s="16">
        <f t="shared" si="3"/>
        <v>2</v>
      </c>
    </row>
    <row r="59" spans="1:22" ht="15.75" customHeight="1" x14ac:dyDescent="0.25">
      <c r="A59" s="9" t="s">
        <v>50</v>
      </c>
      <c r="B59" s="4"/>
      <c r="C59" s="4"/>
      <c r="D59" s="14">
        <v>45551</v>
      </c>
      <c r="E59" s="4"/>
      <c r="F59" s="12">
        <v>1</v>
      </c>
      <c r="G59" s="4"/>
      <c r="H59" s="4"/>
      <c r="I59" s="4"/>
      <c r="J59" s="4"/>
      <c r="K59" s="12"/>
      <c r="L59" s="4"/>
      <c r="M59" s="4"/>
      <c r="N59" s="4"/>
      <c r="O59" s="4"/>
      <c r="P59" s="12"/>
      <c r="Q59" s="4"/>
      <c r="R59" s="4"/>
      <c r="S59" s="13">
        <v>45649</v>
      </c>
      <c r="T59" s="4"/>
      <c r="U59" s="12">
        <v>1</v>
      </c>
      <c r="V59" s="16">
        <f t="shared" si="3"/>
        <v>2</v>
      </c>
    </row>
    <row r="60" spans="1:22" ht="15.75" customHeight="1" x14ac:dyDescent="0.25">
      <c r="A60" s="9" t="s">
        <v>51</v>
      </c>
      <c r="B60" s="4"/>
      <c r="C60" s="4"/>
      <c r="D60" s="14">
        <v>45547</v>
      </c>
      <c r="E60" s="4"/>
      <c r="F60" s="12">
        <v>1</v>
      </c>
      <c r="G60" s="4"/>
      <c r="H60" s="4"/>
      <c r="I60" s="4"/>
      <c r="J60" s="4"/>
      <c r="K60" s="12"/>
      <c r="L60" s="4"/>
      <c r="M60" s="4"/>
      <c r="N60" s="4"/>
      <c r="O60" s="4"/>
      <c r="P60" s="12"/>
      <c r="Q60" s="4"/>
      <c r="R60" s="4"/>
      <c r="S60" s="13">
        <v>45646</v>
      </c>
      <c r="T60" s="4"/>
      <c r="U60" s="12">
        <v>1</v>
      </c>
      <c r="V60" s="16">
        <f t="shared" si="3"/>
        <v>2</v>
      </c>
    </row>
    <row r="61" spans="1:22" ht="15.75" customHeight="1" x14ac:dyDescent="0.25">
      <c r="A61" s="9" t="s">
        <v>52</v>
      </c>
      <c r="B61" s="4"/>
      <c r="C61" s="4"/>
      <c r="D61" s="11">
        <v>13.09</v>
      </c>
      <c r="E61" s="4"/>
      <c r="F61" s="12">
        <v>1</v>
      </c>
      <c r="G61" s="4"/>
      <c r="H61" s="4"/>
      <c r="I61" s="4"/>
      <c r="J61" s="4"/>
      <c r="K61" s="12"/>
      <c r="L61" s="4"/>
      <c r="M61" s="4"/>
      <c r="N61" s="4"/>
      <c r="O61" s="4"/>
      <c r="P61" s="12"/>
      <c r="Q61" s="4"/>
      <c r="R61" s="4"/>
      <c r="S61" s="11">
        <v>20.12</v>
      </c>
      <c r="T61" s="4"/>
      <c r="U61" s="12">
        <v>1</v>
      </c>
      <c r="V61" s="16">
        <f t="shared" si="3"/>
        <v>2</v>
      </c>
    </row>
    <row r="62" spans="1:22" ht="15.75" customHeight="1" x14ac:dyDescent="0.25">
      <c r="A62" s="9" t="s">
        <v>53</v>
      </c>
      <c r="B62" s="4"/>
      <c r="C62" s="4"/>
      <c r="D62" s="11">
        <v>11.09</v>
      </c>
      <c r="E62" s="14"/>
      <c r="F62" s="16">
        <v>1</v>
      </c>
      <c r="G62" s="4"/>
      <c r="H62" s="4"/>
      <c r="I62" s="4"/>
      <c r="J62" s="4"/>
      <c r="K62" s="12"/>
      <c r="L62" s="4"/>
      <c r="M62" s="4"/>
      <c r="N62" s="4"/>
      <c r="O62" s="13"/>
      <c r="P62" s="16"/>
      <c r="Q62" s="4"/>
      <c r="R62" s="4"/>
      <c r="S62" s="11">
        <v>18.12</v>
      </c>
      <c r="T62" s="4"/>
      <c r="U62" s="16">
        <v>1</v>
      </c>
      <c r="V62" s="16">
        <f t="shared" si="3"/>
        <v>2</v>
      </c>
    </row>
    <row r="63" spans="1:22" ht="15.75" customHeight="1" x14ac:dyDescent="0.25">
      <c r="A63" s="9" t="s">
        <v>41</v>
      </c>
      <c r="B63" s="4"/>
      <c r="C63" s="4"/>
      <c r="D63" s="14">
        <v>45544</v>
      </c>
      <c r="E63" s="4"/>
      <c r="F63" s="12">
        <v>1</v>
      </c>
      <c r="G63" s="4"/>
      <c r="H63" s="4"/>
      <c r="I63" s="4"/>
      <c r="J63" s="4"/>
      <c r="K63" s="12"/>
      <c r="L63" s="4"/>
      <c r="M63" s="4"/>
      <c r="N63" s="4"/>
      <c r="O63" s="4"/>
      <c r="P63" s="12"/>
      <c r="Q63" s="4"/>
      <c r="R63" s="4"/>
      <c r="S63" s="13">
        <v>45649</v>
      </c>
      <c r="T63" s="4"/>
      <c r="U63" s="12">
        <v>1</v>
      </c>
      <c r="V63" s="16">
        <f t="shared" si="3"/>
        <v>2</v>
      </c>
    </row>
    <row r="64" spans="1:22" ht="15.75" customHeight="1" x14ac:dyDescent="0.25">
      <c r="A64" s="9" t="s">
        <v>47</v>
      </c>
      <c r="B64" s="4"/>
      <c r="C64" s="4"/>
      <c r="D64" s="14">
        <v>45553</v>
      </c>
      <c r="E64" s="4"/>
      <c r="F64" s="12">
        <v>1</v>
      </c>
      <c r="G64" s="4"/>
      <c r="H64" s="4"/>
      <c r="I64" s="4"/>
      <c r="J64" s="4"/>
      <c r="K64" s="12"/>
      <c r="L64" s="4"/>
      <c r="M64" s="4"/>
      <c r="N64" s="4"/>
      <c r="O64" s="4"/>
      <c r="P64" s="12"/>
      <c r="Q64" s="4"/>
      <c r="R64" s="4"/>
      <c r="S64" s="13">
        <v>45637</v>
      </c>
      <c r="T64" s="4"/>
      <c r="U64" s="12">
        <v>1</v>
      </c>
      <c r="V64" s="16">
        <f t="shared" si="3"/>
        <v>2</v>
      </c>
    </row>
    <row r="65" spans="1:22" ht="15.75" customHeight="1" x14ac:dyDescent="0.25">
      <c r="A65" s="9" t="s">
        <v>43</v>
      </c>
      <c r="B65" s="4"/>
      <c r="C65" s="4"/>
      <c r="D65" s="14">
        <v>45541</v>
      </c>
      <c r="E65" s="4"/>
      <c r="F65" s="12">
        <v>1</v>
      </c>
      <c r="G65" s="4"/>
      <c r="H65" s="4"/>
      <c r="I65" s="4"/>
      <c r="J65" s="4"/>
      <c r="K65" s="12"/>
      <c r="L65" s="4"/>
      <c r="M65" s="4"/>
      <c r="N65" s="4"/>
      <c r="O65" s="4"/>
      <c r="P65" s="12"/>
      <c r="Q65" s="4"/>
      <c r="R65" s="4"/>
      <c r="S65" s="13">
        <v>45653</v>
      </c>
      <c r="T65" s="4"/>
      <c r="U65" s="12">
        <v>1</v>
      </c>
      <c r="V65" s="16">
        <f t="shared" si="3"/>
        <v>2</v>
      </c>
    </row>
    <row r="66" spans="1:22" ht="15.75" customHeight="1" x14ac:dyDescent="0.25">
      <c r="A66" s="9" t="s">
        <v>44</v>
      </c>
      <c r="B66" s="4"/>
      <c r="C66" s="4"/>
      <c r="D66" s="14">
        <v>45544</v>
      </c>
      <c r="E66" s="4"/>
      <c r="F66" s="12">
        <v>1</v>
      </c>
      <c r="G66" s="4"/>
      <c r="H66" s="4"/>
      <c r="I66" s="4"/>
      <c r="J66" s="4"/>
      <c r="K66" s="12"/>
      <c r="L66" s="4"/>
      <c r="M66" s="4"/>
      <c r="N66" s="4"/>
      <c r="O66" s="4"/>
      <c r="P66" s="12"/>
      <c r="Q66" s="4"/>
      <c r="R66" s="4"/>
      <c r="S66" s="13">
        <v>45651</v>
      </c>
      <c r="T66" s="4"/>
      <c r="U66" s="12">
        <v>1</v>
      </c>
      <c r="V66" s="16">
        <f t="shared" si="3"/>
        <v>2</v>
      </c>
    </row>
    <row r="67" spans="1:22" ht="15.75" customHeight="1" x14ac:dyDescent="0.25">
      <c r="A67" s="9" t="s">
        <v>54</v>
      </c>
      <c r="B67" s="4"/>
      <c r="C67" s="4"/>
      <c r="D67" s="14">
        <v>45552</v>
      </c>
      <c r="E67" s="4"/>
      <c r="F67" s="12">
        <v>1</v>
      </c>
      <c r="G67" s="4"/>
      <c r="H67" s="4"/>
      <c r="I67" s="4"/>
      <c r="J67" s="4"/>
      <c r="K67" s="12"/>
      <c r="L67" s="4"/>
      <c r="M67" s="4"/>
      <c r="N67" s="4"/>
      <c r="O67" s="4"/>
      <c r="P67" s="12"/>
      <c r="Q67" s="4"/>
      <c r="R67" s="4"/>
      <c r="S67" s="13">
        <v>45646</v>
      </c>
      <c r="T67" s="13">
        <v>45639</v>
      </c>
      <c r="U67" s="12">
        <v>2</v>
      </c>
      <c r="V67" s="16">
        <f t="shared" si="3"/>
        <v>3</v>
      </c>
    </row>
    <row r="68" spans="1:22" ht="15.75" customHeight="1" x14ac:dyDescent="0.25">
      <c r="A68" s="9" t="s">
        <v>56</v>
      </c>
      <c r="B68" s="4"/>
      <c r="C68" s="4"/>
      <c r="D68" s="4"/>
      <c r="E68" s="4"/>
      <c r="F68" s="12"/>
      <c r="G68" s="4"/>
      <c r="H68" s="4"/>
      <c r="I68" s="4"/>
      <c r="J68" s="4"/>
      <c r="K68" s="12"/>
      <c r="L68" s="4"/>
      <c r="M68" s="4"/>
      <c r="N68" s="4"/>
      <c r="O68" s="13"/>
      <c r="P68" s="12"/>
      <c r="Q68" s="4"/>
      <c r="R68" s="4"/>
      <c r="S68" s="13"/>
      <c r="T68" s="4"/>
      <c r="U68" s="12"/>
      <c r="V68" s="16">
        <f t="shared" si="3"/>
        <v>0</v>
      </c>
    </row>
    <row r="69" spans="1:22" ht="15.75" customHeight="1" x14ac:dyDescent="0.25">
      <c r="A69" s="9" t="s">
        <v>23</v>
      </c>
      <c r="B69" s="4"/>
      <c r="C69" s="4"/>
      <c r="D69" s="11" t="s">
        <v>42</v>
      </c>
      <c r="E69" s="4"/>
      <c r="F69" s="12"/>
      <c r="G69" s="4"/>
      <c r="H69" s="4"/>
      <c r="I69" s="4"/>
      <c r="J69" s="4"/>
      <c r="K69" s="12"/>
      <c r="L69" s="4"/>
      <c r="M69" s="4"/>
      <c r="N69" s="4"/>
      <c r="O69" s="4"/>
      <c r="P69" s="12"/>
      <c r="Q69" s="4"/>
      <c r="R69" s="4"/>
      <c r="S69" s="4"/>
      <c r="T69" s="4"/>
      <c r="U69" s="12"/>
      <c r="V69" s="16">
        <f t="shared" si="3"/>
        <v>0</v>
      </c>
    </row>
    <row r="70" spans="1:22" ht="15.75" customHeight="1" x14ac:dyDescent="0.25">
      <c r="A70" s="9" t="s">
        <v>24</v>
      </c>
      <c r="B70" s="4"/>
      <c r="C70" s="4"/>
      <c r="D70" s="11" t="s">
        <v>42</v>
      </c>
      <c r="E70" s="4"/>
      <c r="F70" s="12"/>
      <c r="G70" s="4"/>
      <c r="H70" s="4"/>
      <c r="I70" s="4"/>
      <c r="J70" s="4"/>
      <c r="K70" s="12"/>
      <c r="L70" s="4"/>
      <c r="M70" s="4"/>
      <c r="N70" s="4"/>
      <c r="O70" s="4"/>
      <c r="P70" s="12"/>
      <c r="Q70" s="4"/>
      <c r="R70" s="4"/>
      <c r="S70" s="112" t="s">
        <v>107</v>
      </c>
      <c r="T70" s="13"/>
      <c r="U70" s="12">
        <v>1</v>
      </c>
      <c r="V70" s="16">
        <f t="shared" si="3"/>
        <v>1</v>
      </c>
    </row>
    <row r="71" spans="1:22" ht="15.75" customHeight="1" x14ac:dyDescent="0.25">
      <c r="A71" s="9" t="s">
        <v>22</v>
      </c>
      <c r="B71" s="4"/>
      <c r="C71" s="4"/>
      <c r="D71" s="112" t="s">
        <v>106</v>
      </c>
      <c r="E71" s="4"/>
      <c r="F71" s="12">
        <v>1</v>
      </c>
      <c r="G71" s="4"/>
      <c r="H71" s="4"/>
      <c r="I71" s="4"/>
      <c r="J71" s="4"/>
      <c r="K71" s="12"/>
      <c r="L71" s="4"/>
      <c r="M71" s="4"/>
      <c r="N71" s="4"/>
      <c r="O71" s="4"/>
      <c r="P71" s="12"/>
      <c r="Q71" s="4"/>
      <c r="R71" s="4"/>
      <c r="S71" s="4"/>
      <c r="T71" s="4"/>
      <c r="U71" s="12"/>
      <c r="V71" s="16">
        <f t="shared" si="3"/>
        <v>1</v>
      </c>
    </row>
    <row r="72" spans="1:22" ht="15.75" customHeight="1" x14ac:dyDescent="0.25">
      <c r="A72" s="9" t="s">
        <v>25</v>
      </c>
      <c r="B72" s="4"/>
      <c r="C72" s="4"/>
      <c r="D72" s="11" t="s">
        <v>42</v>
      </c>
      <c r="E72" s="4"/>
      <c r="F72" s="12"/>
      <c r="G72" s="4"/>
      <c r="H72" s="4"/>
      <c r="I72" s="4"/>
      <c r="J72" s="4"/>
      <c r="K72" s="12"/>
      <c r="L72" s="4"/>
      <c r="M72" s="4"/>
      <c r="N72" s="4"/>
      <c r="O72" s="4"/>
      <c r="P72" s="12"/>
      <c r="Q72" s="4"/>
      <c r="R72" s="4"/>
      <c r="S72" s="13"/>
      <c r="T72" s="4"/>
      <c r="U72" s="12"/>
      <c r="V72" s="16">
        <f t="shared" si="3"/>
        <v>0</v>
      </c>
    </row>
    <row r="73" spans="1:22" ht="15.75" customHeight="1" x14ac:dyDescent="0.25">
      <c r="A73" s="37" t="s">
        <v>57</v>
      </c>
      <c r="B73" s="4"/>
      <c r="C73" s="4"/>
      <c r="D73" s="11" t="s">
        <v>42</v>
      </c>
      <c r="E73" s="4"/>
      <c r="F73" s="12"/>
      <c r="G73" s="4"/>
      <c r="H73" s="4"/>
      <c r="I73" s="4"/>
      <c r="J73" s="4"/>
      <c r="K73" s="12"/>
      <c r="L73" s="4"/>
      <c r="M73" s="4"/>
      <c r="N73" s="4"/>
      <c r="O73" s="4"/>
      <c r="P73" s="12"/>
      <c r="Q73" s="4"/>
      <c r="R73" s="4"/>
      <c r="S73" s="13">
        <v>45638</v>
      </c>
      <c r="T73" s="4"/>
      <c r="U73" s="12">
        <v>1</v>
      </c>
      <c r="V73" s="16">
        <f t="shared" si="3"/>
        <v>1</v>
      </c>
    </row>
    <row r="74" spans="1:22" ht="15.75" customHeight="1" x14ac:dyDescent="0.25">
      <c r="A74" s="35" t="s">
        <v>27</v>
      </c>
      <c r="B74" s="12"/>
      <c r="C74" s="12"/>
      <c r="D74" s="12">
        <v>12</v>
      </c>
      <c r="E74" s="12"/>
      <c r="F74" s="12">
        <v>12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>
        <v>13</v>
      </c>
      <c r="T74" s="12">
        <v>1</v>
      </c>
      <c r="U74" s="12">
        <v>14</v>
      </c>
      <c r="V74" s="16">
        <f t="shared" si="3"/>
        <v>26</v>
      </c>
    </row>
    <row r="75" spans="1:22" ht="15.75" customHeight="1" x14ac:dyDescent="0.25">
      <c r="A75" s="98" t="s">
        <v>58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9"/>
    </row>
    <row r="76" spans="1:22" ht="15.75" customHeight="1" x14ac:dyDescent="0.25">
      <c r="A76" s="9" t="s">
        <v>18</v>
      </c>
      <c r="B76" s="4"/>
      <c r="C76" s="4"/>
      <c r="D76" s="14">
        <v>45555</v>
      </c>
      <c r="E76" s="4"/>
      <c r="F76" s="12">
        <v>1</v>
      </c>
      <c r="G76" s="4"/>
      <c r="H76" s="4"/>
      <c r="I76" s="4"/>
      <c r="J76" s="4"/>
      <c r="K76" s="12"/>
      <c r="L76" s="4"/>
      <c r="M76" s="4"/>
      <c r="N76" s="4"/>
      <c r="O76" s="4"/>
      <c r="P76" s="12"/>
      <c r="Q76" s="4"/>
      <c r="R76" s="4"/>
      <c r="S76" s="13">
        <v>45646</v>
      </c>
      <c r="T76" s="4"/>
      <c r="U76" s="12">
        <v>1</v>
      </c>
      <c r="V76" s="12">
        <f>F76+K76+P76+U76</f>
        <v>2</v>
      </c>
    </row>
    <row r="77" spans="1:22" ht="15.75" customHeight="1" x14ac:dyDescent="0.25">
      <c r="A77" s="9" t="s">
        <v>40</v>
      </c>
      <c r="B77" s="4"/>
      <c r="C77" s="4"/>
      <c r="D77" s="14">
        <v>45541</v>
      </c>
      <c r="E77" s="4"/>
      <c r="F77" s="12">
        <v>1</v>
      </c>
      <c r="G77" s="4"/>
      <c r="H77" s="4"/>
      <c r="I77" s="4"/>
      <c r="J77" s="4"/>
      <c r="K77" s="12"/>
      <c r="L77" s="4"/>
      <c r="M77" s="4"/>
      <c r="N77" s="4"/>
      <c r="O77" s="4"/>
      <c r="P77" s="12"/>
      <c r="Q77" s="4"/>
      <c r="R77" s="4"/>
      <c r="S77" s="13">
        <v>45639</v>
      </c>
      <c r="T77" s="4"/>
      <c r="U77" s="12">
        <v>1</v>
      </c>
      <c r="V77" s="16">
        <f t="shared" ref="V77:V92" si="4">F77+K77+P77+U77</f>
        <v>2</v>
      </c>
    </row>
    <row r="78" spans="1:22" ht="15.75" customHeight="1" x14ac:dyDescent="0.25">
      <c r="A78" s="9" t="s">
        <v>30</v>
      </c>
      <c r="B78" s="4"/>
      <c r="C78" s="4"/>
      <c r="D78" s="14">
        <v>45548</v>
      </c>
      <c r="E78" s="4"/>
      <c r="F78" s="12">
        <v>1</v>
      </c>
      <c r="G78" s="4"/>
      <c r="H78" s="4"/>
      <c r="I78" s="4"/>
      <c r="J78" s="4"/>
      <c r="K78" s="12"/>
      <c r="L78" s="4"/>
      <c r="M78" s="4"/>
      <c r="N78" s="4"/>
      <c r="O78" s="4"/>
      <c r="P78" s="12"/>
      <c r="Q78" s="4"/>
      <c r="R78" s="4"/>
      <c r="S78" s="4">
        <v>14.12</v>
      </c>
      <c r="T78" s="4"/>
      <c r="U78" s="12">
        <v>1</v>
      </c>
      <c r="V78" s="16">
        <f t="shared" si="4"/>
        <v>2</v>
      </c>
    </row>
    <row r="79" spans="1:22" ht="15.75" customHeight="1" x14ac:dyDescent="0.25">
      <c r="A79" s="9" t="s">
        <v>50</v>
      </c>
      <c r="B79" s="4"/>
      <c r="C79" s="4"/>
      <c r="D79" s="14">
        <v>45553</v>
      </c>
      <c r="E79" s="4"/>
      <c r="F79" s="12">
        <v>1</v>
      </c>
      <c r="G79" s="4"/>
      <c r="H79" s="4"/>
      <c r="I79" s="4"/>
      <c r="J79" s="13"/>
      <c r="K79" s="12"/>
      <c r="L79" s="4"/>
      <c r="M79" s="4"/>
      <c r="N79" s="4"/>
      <c r="O79" s="4"/>
      <c r="P79" s="12"/>
      <c r="Q79" s="4"/>
      <c r="R79" s="4"/>
      <c r="S79" s="13">
        <v>45644</v>
      </c>
      <c r="T79" s="4"/>
      <c r="U79" s="12">
        <v>1</v>
      </c>
      <c r="V79" s="16">
        <f t="shared" si="4"/>
        <v>2</v>
      </c>
    </row>
    <row r="80" spans="1:22" ht="15.75" customHeight="1" x14ac:dyDescent="0.25">
      <c r="A80" s="9" t="s">
        <v>51</v>
      </c>
      <c r="B80" s="4"/>
      <c r="C80" s="4"/>
      <c r="D80" s="14">
        <v>45554</v>
      </c>
      <c r="E80" s="4"/>
      <c r="F80" s="12">
        <v>1</v>
      </c>
      <c r="G80" s="4"/>
      <c r="H80" s="4"/>
      <c r="I80" s="4"/>
      <c r="J80" s="13"/>
      <c r="K80" s="12"/>
      <c r="L80" s="4"/>
      <c r="M80" s="4"/>
      <c r="N80" s="4"/>
      <c r="O80" s="4"/>
      <c r="P80" s="12"/>
      <c r="Q80" s="4"/>
      <c r="R80" s="4"/>
      <c r="S80" s="13">
        <v>45645</v>
      </c>
      <c r="T80" s="14"/>
      <c r="U80" s="12">
        <v>1</v>
      </c>
      <c r="V80" s="16">
        <f t="shared" si="4"/>
        <v>2</v>
      </c>
    </row>
    <row r="81" spans="1:22" ht="15.75" customHeight="1" x14ac:dyDescent="0.25">
      <c r="A81" s="9" t="s">
        <v>52</v>
      </c>
      <c r="B81" s="4"/>
      <c r="C81" s="4"/>
      <c r="D81" s="11">
        <v>10.09</v>
      </c>
      <c r="E81" s="4"/>
      <c r="F81" s="12">
        <v>1</v>
      </c>
      <c r="G81" s="4"/>
      <c r="H81" s="4"/>
      <c r="I81" s="4"/>
      <c r="J81" s="4"/>
      <c r="K81" s="12"/>
      <c r="L81" s="4"/>
      <c r="M81" s="4"/>
      <c r="N81" s="4"/>
      <c r="O81" s="4"/>
      <c r="P81" s="12"/>
      <c r="Q81" s="4"/>
      <c r="R81" s="4"/>
      <c r="S81" s="11">
        <v>17.12</v>
      </c>
      <c r="T81" s="4"/>
      <c r="U81" s="12">
        <v>1</v>
      </c>
      <c r="V81" s="16">
        <f t="shared" si="4"/>
        <v>2</v>
      </c>
    </row>
    <row r="82" spans="1:22" ht="15.75" customHeight="1" x14ac:dyDescent="0.25">
      <c r="A82" s="9" t="s">
        <v>53</v>
      </c>
      <c r="B82" s="4"/>
      <c r="C82" s="4"/>
      <c r="D82" s="11">
        <v>9.09</v>
      </c>
      <c r="E82" s="4"/>
      <c r="F82" s="16">
        <v>1</v>
      </c>
      <c r="G82" s="4"/>
      <c r="H82" s="4"/>
      <c r="I82" s="4"/>
      <c r="J82" s="4"/>
      <c r="K82" s="12"/>
      <c r="L82" s="4"/>
      <c r="M82" s="4"/>
      <c r="N82" s="4"/>
      <c r="O82" s="4"/>
      <c r="P82" s="12"/>
      <c r="Q82" s="4"/>
      <c r="R82" s="4"/>
      <c r="S82" s="11">
        <v>16.12</v>
      </c>
      <c r="T82" s="13"/>
      <c r="U82" s="16">
        <v>1</v>
      </c>
      <c r="V82" s="16">
        <f t="shared" si="4"/>
        <v>2</v>
      </c>
    </row>
    <row r="83" spans="1:22" ht="15.75" customHeight="1" x14ac:dyDescent="0.25">
      <c r="A83" s="9" t="s">
        <v>41</v>
      </c>
      <c r="B83" s="4"/>
      <c r="C83" s="4"/>
      <c r="D83" s="14">
        <v>45548</v>
      </c>
      <c r="E83" s="4"/>
      <c r="F83" s="12">
        <v>1</v>
      </c>
      <c r="G83" s="4"/>
      <c r="H83" s="4"/>
      <c r="I83" s="4"/>
      <c r="J83" s="4"/>
      <c r="K83" s="12"/>
      <c r="L83" s="4"/>
      <c r="M83" s="4"/>
      <c r="N83" s="4"/>
      <c r="O83" s="4"/>
      <c r="P83" s="12"/>
      <c r="Q83" s="4"/>
      <c r="R83" s="4"/>
      <c r="S83" s="13">
        <v>45651</v>
      </c>
      <c r="T83" s="4"/>
      <c r="U83" s="12">
        <v>1</v>
      </c>
      <c r="V83" s="16">
        <f t="shared" si="4"/>
        <v>2</v>
      </c>
    </row>
    <row r="84" spans="1:22" ht="15.75" customHeight="1" x14ac:dyDescent="0.25">
      <c r="A84" s="9" t="s">
        <v>47</v>
      </c>
      <c r="B84" s="4"/>
      <c r="C84" s="4"/>
      <c r="D84" s="14">
        <v>45551</v>
      </c>
      <c r="E84" s="4"/>
      <c r="F84" s="12">
        <v>1</v>
      </c>
      <c r="G84" s="4"/>
      <c r="H84" s="4"/>
      <c r="I84" s="4"/>
      <c r="J84" s="4"/>
      <c r="K84" s="12"/>
      <c r="L84" s="4"/>
      <c r="M84" s="4"/>
      <c r="N84" s="4"/>
      <c r="O84" s="4"/>
      <c r="P84" s="12"/>
      <c r="Q84" s="4"/>
      <c r="R84" s="4"/>
      <c r="S84" s="13">
        <v>45649</v>
      </c>
      <c r="T84" s="4"/>
      <c r="U84" s="12">
        <v>1</v>
      </c>
      <c r="V84" s="16">
        <f t="shared" si="4"/>
        <v>2</v>
      </c>
    </row>
    <row r="85" spans="1:22" ht="15.75" customHeight="1" x14ac:dyDescent="0.25">
      <c r="A85" s="9" t="s">
        <v>43</v>
      </c>
      <c r="B85" s="4"/>
      <c r="C85" s="4"/>
      <c r="D85" s="14">
        <v>45547</v>
      </c>
      <c r="E85" s="4"/>
      <c r="F85" s="12">
        <v>1</v>
      </c>
      <c r="G85" s="4"/>
      <c r="H85" s="4"/>
      <c r="I85" s="4"/>
      <c r="J85" s="13">
        <v>45590</v>
      </c>
      <c r="K85" s="12">
        <v>1</v>
      </c>
      <c r="L85" s="4"/>
      <c r="M85" s="4"/>
      <c r="N85" s="4"/>
      <c r="O85" s="4"/>
      <c r="P85" s="12"/>
      <c r="Q85" s="4"/>
      <c r="R85" s="4"/>
      <c r="S85" s="13">
        <v>45652</v>
      </c>
      <c r="T85" s="4"/>
      <c r="U85" s="12">
        <v>1</v>
      </c>
      <c r="V85" s="16">
        <f t="shared" si="4"/>
        <v>3</v>
      </c>
    </row>
    <row r="86" spans="1:22" ht="15.75" customHeight="1" x14ac:dyDescent="0.25">
      <c r="A86" s="9" t="s">
        <v>44</v>
      </c>
      <c r="B86" s="4"/>
      <c r="C86" s="4"/>
      <c r="D86" s="14">
        <v>45546</v>
      </c>
      <c r="E86" s="4"/>
      <c r="F86" s="12">
        <v>1</v>
      </c>
      <c r="G86" s="4"/>
      <c r="H86" s="4"/>
      <c r="I86" s="4"/>
      <c r="J86" s="4"/>
      <c r="K86" s="12"/>
      <c r="L86" s="4"/>
      <c r="M86" s="4"/>
      <c r="N86" s="4"/>
      <c r="O86" s="4"/>
      <c r="P86" s="12"/>
      <c r="Q86" s="4"/>
      <c r="R86" s="4"/>
      <c r="S86" s="13">
        <v>45653</v>
      </c>
      <c r="T86" s="4"/>
      <c r="U86" s="12">
        <v>1</v>
      </c>
      <c r="V86" s="16">
        <f t="shared" si="4"/>
        <v>2</v>
      </c>
    </row>
    <row r="87" spans="1:22" ht="15.75" customHeight="1" x14ac:dyDescent="0.25">
      <c r="A87" s="9" t="s">
        <v>54</v>
      </c>
      <c r="B87" s="4"/>
      <c r="C87" s="4"/>
      <c r="D87" s="14">
        <v>45552</v>
      </c>
      <c r="E87" s="4"/>
      <c r="F87" s="12">
        <v>1</v>
      </c>
      <c r="G87" s="4"/>
      <c r="H87" s="4"/>
      <c r="I87" s="4"/>
      <c r="J87" s="4"/>
      <c r="K87" s="12"/>
      <c r="L87" s="4"/>
      <c r="M87" s="4"/>
      <c r="N87" s="4"/>
      <c r="O87" s="13">
        <v>45621</v>
      </c>
      <c r="P87" s="12">
        <v>1</v>
      </c>
      <c r="Q87" s="4"/>
      <c r="R87" s="4"/>
      <c r="S87" s="13">
        <v>45650</v>
      </c>
      <c r="T87" s="4"/>
      <c r="U87" s="12">
        <v>1</v>
      </c>
      <c r="V87" s="16">
        <f t="shared" si="4"/>
        <v>3</v>
      </c>
    </row>
    <row r="88" spans="1:22" ht="15.75" customHeight="1" x14ac:dyDescent="0.25">
      <c r="A88" s="9" t="s">
        <v>56</v>
      </c>
      <c r="B88" s="4"/>
      <c r="C88" s="4"/>
      <c r="D88" s="14">
        <v>45553</v>
      </c>
      <c r="E88" s="4"/>
      <c r="F88" s="12">
        <v>1</v>
      </c>
      <c r="G88" s="4"/>
      <c r="H88" s="4"/>
      <c r="I88" s="4"/>
      <c r="J88" s="4"/>
      <c r="K88" s="12"/>
      <c r="L88" s="4"/>
      <c r="M88" s="4"/>
      <c r="N88" s="4"/>
      <c r="O88" s="14"/>
      <c r="P88" s="12"/>
      <c r="Q88" s="4"/>
      <c r="R88" s="4"/>
      <c r="S88" s="13"/>
      <c r="T88" s="4"/>
      <c r="U88" s="12"/>
      <c r="V88" s="16">
        <f t="shared" si="4"/>
        <v>1</v>
      </c>
    </row>
    <row r="89" spans="1:22" ht="15.75" customHeight="1" x14ac:dyDescent="0.25">
      <c r="A89" s="9" t="s">
        <v>22</v>
      </c>
      <c r="B89" s="4"/>
      <c r="C89" s="4"/>
      <c r="D89" s="112" t="s">
        <v>109</v>
      </c>
      <c r="E89" s="4"/>
      <c r="F89" s="12">
        <v>1</v>
      </c>
      <c r="G89" s="4"/>
      <c r="H89" s="4"/>
      <c r="I89" s="4"/>
      <c r="J89" s="4"/>
      <c r="K89" s="12"/>
      <c r="L89" s="4"/>
      <c r="M89" s="4"/>
      <c r="N89" s="4"/>
      <c r="O89" s="4"/>
      <c r="P89" s="12"/>
      <c r="Q89" s="4"/>
      <c r="R89" s="4"/>
      <c r="S89" s="112" t="s">
        <v>110</v>
      </c>
      <c r="T89" s="4"/>
      <c r="U89" s="12"/>
      <c r="V89" s="16">
        <f t="shared" si="4"/>
        <v>1</v>
      </c>
    </row>
    <row r="90" spans="1:22" ht="15.75" customHeight="1" x14ac:dyDescent="0.25">
      <c r="A90" s="9" t="s">
        <v>25</v>
      </c>
      <c r="B90" s="4"/>
      <c r="C90" s="4"/>
      <c r="D90" s="11" t="s">
        <v>42</v>
      </c>
      <c r="E90" s="4"/>
      <c r="F90" s="12"/>
      <c r="G90" s="4"/>
      <c r="H90" s="4"/>
      <c r="I90" s="4"/>
      <c r="J90" s="4"/>
      <c r="K90" s="12"/>
      <c r="L90" s="4"/>
      <c r="M90" s="4"/>
      <c r="N90" s="4"/>
      <c r="O90" s="4"/>
      <c r="P90" s="12"/>
      <c r="Q90" s="4"/>
      <c r="R90" s="4"/>
      <c r="S90" s="13"/>
      <c r="T90" s="4"/>
      <c r="U90" s="12"/>
      <c r="V90" s="16">
        <f t="shared" si="4"/>
        <v>0</v>
      </c>
    </row>
    <row r="91" spans="1:22" ht="15.75" customHeight="1" x14ac:dyDescent="0.25">
      <c r="A91" s="37" t="s">
        <v>57</v>
      </c>
      <c r="B91" s="4"/>
      <c r="C91" s="4"/>
      <c r="D91" s="14">
        <v>45555</v>
      </c>
      <c r="E91" s="4"/>
      <c r="F91" s="12">
        <v>1</v>
      </c>
      <c r="G91" s="4"/>
      <c r="H91" s="4"/>
      <c r="I91" s="4"/>
      <c r="J91" s="4"/>
      <c r="K91" s="12"/>
      <c r="L91" s="4"/>
      <c r="M91" s="4"/>
      <c r="N91" s="4"/>
      <c r="O91" s="4"/>
      <c r="P91" s="12"/>
      <c r="Q91" s="4"/>
      <c r="R91" s="4"/>
      <c r="S91" s="13">
        <v>45639</v>
      </c>
      <c r="T91" s="4"/>
      <c r="U91" s="12">
        <v>1</v>
      </c>
      <c r="V91" s="16">
        <f t="shared" si="4"/>
        <v>2</v>
      </c>
    </row>
    <row r="92" spans="1:22" ht="15.75" customHeight="1" x14ac:dyDescent="0.25">
      <c r="A92" s="35" t="s">
        <v>27</v>
      </c>
      <c r="B92" s="12"/>
      <c r="C92" s="12"/>
      <c r="D92" s="12">
        <v>14</v>
      </c>
      <c r="E92" s="12"/>
      <c r="F92" s="12">
        <v>14</v>
      </c>
      <c r="G92" s="12"/>
      <c r="H92" s="12"/>
      <c r="I92" s="12"/>
      <c r="J92" s="12">
        <v>1</v>
      </c>
      <c r="K92" s="12">
        <v>1</v>
      </c>
      <c r="L92" s="12"/>
      <c r="M92" s="12"/>
      <c r="N92" s="12"/>
      <c r="O92" s="12">
        <v>1</v>
      </c>
      <c r="P92" s="12">
        <v>1</v>
      </c>
      <c r="Q92" s="12"/>
      <c r="R92" s="12"/>
      <c r="S92" s="12">
        <v>13</v>
      </c>
      <c r="T92" s="12"/>
      <c r="U92" s="12">
        <v>13</v>
      </c>
      <c r="V92" s="16">
        <f t="shared" si="4"/>
        <v>29</v>
      </c>
    </row>
    <row r="93" spans="1:22" ht="15.75" customHeight="1" x14ac:dyDescent="0.3">
      <c r="A93" s="38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</row>
    <row r="94" spans="1:22" ht="15.75" customHeight="1" x14ac:dyDescent="0.3">
      <c r="A94" s="38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</row>
    <row r="95" spans="1:22" ht="15.75" customHeight="1" x14ac:dyDescent="0.25"/>
    <row r="96" spans="1:22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A8:V8"/>
    <mergeCell ref="A22:V22"/>
    <mergeCell ref="A37:V37"/>
    <mergeCell ref="A55:V55"/>
    <mergeCell ref="A75:V75"/>
    <mergeCell ref="A1:V1"/>
    <mergeCell ref="A2:S2"/>
    <mergeCell ref="A4:T4"/>
    <mergeCell ref="B6:F6"/>
    <mergeCell ref="G6:K6"/>
    <mergeCell ref="L6:P6"/>
    <mergeCell ref="Q6:U6"/>
  </mergeCells>
  <pageMargins left="0.70866141732283472" right="0.70866141732283472" top="0.74803149606299213" bottom="0.74803149606299213" header="0" footer="0"/>
  <pageSetup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zoomScale="70" zoomScaleNormal="70" workbookViewId="0">
      <selection activeCell="AF46" sqref="AF46"/>
    </sheetView>
  </sheetViews>
  <sheetFormatPr defaultColWidth="14.42578125" defaultRowHeight="15" customHeight="1" x14ac:dyDescent="0.25"/>
  <cols>
    <col min="1" max="1" width="17.7109375" customWidth="1"/>
    <col min="2" max="11" width="8.7109375" customWidth="1"/>
    <col min="12" max="12" width="8.85546875" customWidth="1"/>
    <col min="13" max="13" width="9.140625" hidden="1" customWidth="1"/>
    <col min="14" max="14" width="8.85546875" customWidth="1"/>
    <col min="15" max="15" width="9.140625" hidden="1" customWidth="1"/>
    <col min="16" max="16" width="0.140625" customWidth="1"/>
    <col min="17" max="32" width="8.7109375" customWidth="1"/>
    <col min="33" max="33" width="12.140625" customWidth="1"/>
  </cols>
  <sheetData>
    <row r="1" spans="1:33" ht="20.25" x14ac:dyDescent="0.25">
      <c r="A1" s="93" t="s">
        <v>59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33" ht="20.25" x14ac:dyDescent="0.25">
      <c r="A2" s="93" t="s">
        <v>60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33" ht="15.75" x14ac:dyDescent="0.25">
      <c r="A3" s="2"/>
    </row>
    <row r="4" spans="1:33" ht="15.75" x14ac:dyDescent="0.25">
      <c r="A4" s="95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33" ht="75" x14ac:dyDescent="0.25">
      <c r="A5" s="4" t="s">
        <v>4</v>
      </c>
      <c r="B5" s="96" t="s">
        <v>61</v>
      </c>
      <c r="C5" s="88"/>
      <c r="D5" s="88"/>
      <c r="E5" s="88"/>
      <c r="F5" s="89"/>
      <c r="G5" s="96" t="s">
        <v>62</v>
      </c>
      <c r="H5" s="88"/>
      <c r="I5" s="88"/>
      <c r="J5" s="88"/>
      <c r="K5" s="89"/>
      <c r="L5" s="96" t="s">
        <v>63</v>
      </c>
      <c r="M5" s="88"/>
      <c r="N5" s="88"/>
      <c r="O5" s="88"/>
      <c r="P5" s="88"/>
      <c r="Q5" s="88"/>
      <c r="R5" s="88"/>
      <c r="S5" s="89"/>
      <c r="T5" s="96" t="s">
        <v>64</v>
      </c>
      <c r="U5" s="88"/>
      <c r="V5" s="88"/>
      <c r="W5" s="88"/>
      <c r="X5" s="89"/>
      <c r="Y5" s="96" t="s">
        <v>65</v>
      </c>
      <c r="Z5" s="88"/>
      <c r="AA5" s="88"/>
      <c r="AB5" s="88"/>
      <c r="AC5" s="89"/>
      <c r="AD5" s="5"/>
      <c r="AE5" s="96" t="s">
        <v>9</v>
      </c>
      <c r="AF5" s="88"/>
      <c r="AG5" s="89"/>
    </row>
    <row r="6" spans="1:33" ht="182.25" customHeight="1" x14ac:dyDescent="0.25">
      <c r="A6" s="4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7" t="s">
        <v>15</v>
      </c>
      <c r="G6" s="6" t="s">
        <v>11</v>
      </c>
      <c r="H6" s="6" t="s">
        <v>12</v>
      </c>
      <c r="I6" s="6" t="s">
        <v>13</v>
      </c>
      <c r="J6" s="6" t="s">
        <v>14</v>
      </c>
      <c r="K6" s="7" t="s">
        <v>9</v>
      </c>
      <c r="L6" s="6" t="s">
        <v>11</v>
      </c>
      <c r="M6" s="102" t="s">
        <v>12</v>
      </c>
      <c r="N6" s="89"/>
      <c r="O6" s="102" t="s">
        <v>13</v>
      </c>
      <c r="P6" s="88"/>
      <c r="Q6" s="89"/>
      <c r="R6" s="6" t="s">
        <v>14</v>
      </c>
      <c r="S6" s="7" t="s">
        <v>9</v>
      </c>
      <c r="T6" s="6" t="s">
        <v>11</v>
      </c>
      <c r="U6" s="6" t="s">
        <v>12</v>
      </c>
      <c r="V6" s="6" t="s">
        <v>13</v>
      </c>
      <c r="W6" s="6" t="s">
        <v>14</v>
      </c>
      <c r="X6" s="7" t="s">
        <v>9</v>
      </c>
      <c r="Y6" s="6" t="s">
        <v>11</v>
      </c>
      <c r="Z6" s="6" t="s">
        <v>12</v>
      </c>
      <c r="AA6" s="6" t="s">
        <v>13</v>
      </c>
      <c r="AB6" s="6" t="s">
        <v>14</v>
      </c>
      <c r="AC6" s="7" t="s">
        <v>9</v>
      </c>
      <c r="AD6" s="8" t="s">
        <v>94</v>
      </c>
      <c r="AE6" s="40" t="s">
        <v>66</v>
      </c>
      <c r="AF6" s="41" t="s">
        <v>67</v>
      </c>
      <c r="AG6" s="41" t="s">
        <v>68</v>
      </c>
    </row>
    <row r="7" spans="1:33" x14ac:dyDescent="0.25">
      <c r="A7" s="100" t="s">
        <v>17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9"/>
    </row>
    <row r="8" spans="1:33" ht="22.5" x14ac:dyDescent="0.25">
      <c r="A8" s="9" t="s">
        <v>18</v>
      </c>
      <c r="B8" s="4"/>
      <c r="C8" s="4"/>
      <c r="D8" s="4"/>
      <c r="E8" s="4"/>
      <c r="F8" s="12"/>
      <c r="G8" s="4"/>
      <c r="H8" s="4"/>
      <c r="I8" s="4"/>
      <c r="J8" s="4"/>
      <c r="K8" s="12"/>
      <c r="L8" s="4"/>
      <c r="M8" s="96"/>
      <c r="N8" s="89"/>
      <c r="O8" s="96"/>
      <c r="P8" s="88"/>
      <c r="Q8" s="89"/>
      <c r="R8" s="4"/>
      <c r="S8" s="12"/>
      <c r="T8" s="4"/>
      <c r="U8" s="4"/>
      <c r="V8" s="4"/>
      <c r="W8" s="4"/>
      <c r="X8" s="12"/>
      <c r="Y8" s="4"/>
      <c r="Z8" s="4"/>
      <c r="AA8" s="14">
        <v>45428</v>
      </c>
      <c r="AB8" s="42"/>
      <c r="AC8" s="12">
        <v>1</v>
      </c>
      <c r="AD8" s="16">
        <v>1</v>
      </c>
      <c r="AE8" s="43">
        <v>2</v>
      </c>
      <c r="AF8" s="44">
        <v>165</v>
      </c>
      <c r="AG8" s="82">
        <f>AE8/AF8*100</f>
        <v>1.2121212121212122</v>
      </c>
    </row>
    <row r="9" spans="1:33" ht="37.5" x14ac:dyDescent="0.25">
      <c r="A9" s="9" t="s">
        <v>19</v>
      </c>
      <c r="B9" s="4"/>
      <c r="C9" s="4"/>
      <c r="D9" s="4"/>
      <c r="E9" s="4"/>
      <c r="F9" s="16"/>
      <c r="G9" s="4"/>
      <c r="H9" s="4"/>
      <c r="I9" s="4"/>
      <c r="J9" s="14"/>
      <c r="K9" s="12"/>
      <c r="L9" s="4"/>
      <c r="M9" s="96"/>
      <c r="N9" s="89"/>
      <c r="O9" s="96"/>
      <c r="P9" s="88"/>
      <c r="Q9" s="89"/>
      <c r="R9" s="4"/>
      <c r="S9" s="12"/>
      <c r="T9" s="4"/>
      <c r="U9" s="4"/>
      <c r="V9" s="4"/>
      <c r="W9" s="4"/>
      <c r="X9" s="12"/>
      <c r="Y9" s="4"/>
      <c r="Z9" s="4"/>
      <c r="AA9" s="14">
        <v>45433</v>
      </c>
      <c r="AB9" s="4"/>
      <c r="AC9" s="12">
        <v>1</v>
      </c>
      <c r="AD9" s="16">
        <v>1</v>
      </c>
      <c r="AE9" s="43">
        <v>2</v>
      </c>
      <c r="AF9" s="44">
        <v>132</v>
      </c>
      <c r="AG9" s="82">
        <f t="shared" ref="AG9:AG17" si="0">AE9/AF9*100</f>
        <v>1.5151515151515151</v>
      </c>
    </row>
    <row r="10" spans="1:33" ht="18.75" x14ac:dyDescent="0.25">
      <c r="A10" s="9" t="s">
        <v>20</v>
      </c>
      <c r="B10" s="4"/>
      <c r="C10" s="4"/>
      <c r="D10" s="4"/>
      <c r="E10" s="4"/>
      <c r="F10" s="12"/>
      <c r="G10" s="4"/>
      <c r="H10" s="4"/>
      <c r="I10" s="4"/>
      <c r="J10" s="4"/>
      <c r="K10" s="12"/>
      <c r="L10" s="4"/>
      <c r="M10" s="96"/>
      <c r="N10" s="89"/>
      <c r="O10" s="96"/>
      <c r="P10" s="88"/>
      <c r="Q10" s="89"/>
      <c r="R10" s="4"/>
      <c r="S10" s="12"/>
      <c r="T10" s="4"/>
      <c r="U10" s="4"/>
      <c r="V10" s="4"/>
      <c r="W10" s="4"/>
      <c r="X10" s="12"/>
      <c r="Y10" s="4"/>
      <c r="Z10" s="4"/>
      <c r="AA10" s="14">
        <v>45432</v>
      </c>
      <c r="AB10" s="4"/>
      <c r="AC10" s="12">
        <v>1</v>
      </c>
      <c r="AD10" s="16">
        <v>1</v>
      </c>
      <c r="AE10" s="43">
        <v>2</v>
      </c>
      <c r="AF10" s="44">
        <v>132</v>
      </c>
      <c r="AG10" s="82">
        <f t="shared" si="0"/>
        <v>1.5151515151515151</v>
      </c>
    </row>
    <row r="11" spans="1:33" ht="37.5" x14ac:dyDescent="0.25">
      <c r="A11" s="9" t="s">
        <v>21</v>
      </c>
      <c r="B11" s="4"/>
      <c r="C11" s="4"/>
      <c r="D11" s="4"/>
      <c r="E11" s="4"/>
      <c r="F11" s="12"/>
      <c r="G11" s="4"/>
      <c r="H11" s="4"/>
      <c r="I11" s="4"/>
      <c r="J11" s="4"/>
      <c r="K11" s="12"/>
      <c r="L11" s="4"/>
      <c r="M11" s="96"/>
      <c r="N11" s="89"/>
      <c r="O11" s="96"/>
      <c r="P11" s="88"/>
      <c r="Q11" s="89"/>
      <c r="R11" s="4"/>
      <c r="S11" s="12"/>
      <c r="T11" s="4"/>
      <c r="U11" s="4"/>
      <c r="V11" s="4"/>
      <c r="W11" s="4"/>
      <c r="X11" s="12"/>
      <c r="Y11" s="4"/>
      <c r="Z11" s="4"/>
      <c r="AA11" s="14">
        <v>45431</v>
      </c>
      <c r="AB11" s="4"/>
      <c r="AC11" s="12">
        <v>1</v>
      </c>
      <c r="AD11" s="16">
        <v>1</v>
      </c>
      <c r="AE11" s="43">
        <v>2</v>
      </c>
      <c r="AF11" s="44">
        <v>66</v>
      </c>
      <c r="AG11" s="82">
        <f t="shared" si="0"/>
        <v>3.0303030303030303</v>
      </c>
    </row>
    <row r="12" spans="1:33" ht="18.75" x14ac:dyDescent="0.25">
      <c r="A12" s="9" t="s">
        <v>22</v>
      </c>
      <c r="B12" s="4"/>
      <c r="C12" s="4"/>
      <c r="D12" s="4"/>
      <c r="E12" s="4"/>
      <c r="F12" s="12"/>
      <c r="G12" s="4"/>
      <c r="H12" s="4"/>
      <c r="I12" s="4"/>
      <c r="J12" s="4"/>
      <c r="K12" s="12"/>
      <c r="L12" s="4"/>
      <c r="M12" s="96"/>
      <c r="N12" s="89"/>
      <c r="O12" s="96"/>
      <c r="P12" s="88"/>
      <c r="Q12" s="89"/>
      <c r="R12" s="4"/>
      <c r="S12" s="12"/>
      <c r="T12" s="4"/>
      <c r="U12" s="4"/>
      <c r="V12" s="4"/>
      <c r="W12" s="4"/>
      <c r="X12" s="12"/>
      <c r="Y12" s="4"/>
      <c r="Z12" s="4"/>
      <c r="AA12" s="14">
        <v>45426</v>
      </c>
      <c r="AB12" s="4"/>
      <c r="AC12" s="12">
        <v>1</v>
      </c>
      <c r="AD12" s="16">
        <v>1</v>
      </c>
      <c r="AE12" s="43">
        <v>1</v>
      </c>
      <c r="AF12" s="44">
        <v>33</v>
      </c>
      <c r="AG12" s="82">
        <f t="shared" si="0"/>
        <v>3.0303030303030303</v>
      </c>
    </row>
    <row r="13" spans="1:33" ht="56.25" x14ac:dyDescent="0.25">
      <c r="A13" s="9" t="s">
        <v>23</v>
      </c>
      <c r="B13" s="4"/>
      <c r="C13" s="4"/>
      <c r="D13" s="4"/>
      <c r="E13" s="4"/>
      <c r="F13" s="12"/>
      <c r="G13" s="4"/>
      <c r="H13" s="4"/>
      <c r="I13" s="4"/>
      <c r="J13" s="4"/>
      <c r="K13" s="12"/>
      <c r="L13" s="4"/>
      <c r="M13" s="96"/>
      <c r="N13" s="89"/>
      <c r="O13" s="96"/>
      <c r="P13" s="88"/>
      <c r="Q13" s="89"/>
      <c r="R13" s="4"/>
      <c r="S13" s="12"/>
      <c r="T13" s="4"/>
      <c r="U13" s="4"/>
      <c r="V13" s="4"/>
      <c r="W13" s="4"/>
      <c r="X13" s="12"/>
      <c r="Y13" s="4"/>
      <c r="Z13" s="4"/>
      <c r="AA13" s="4"/>
      <c r="AB13" s="4"/>
      <c r="AC13" s="12"/>
      <c r="AD13" s="16"/>
      <c r="AE13" s="43"/>
      <c r="AF13" s="44">
        <v>33</v>
      </c>
      <c r="AG13" s="82">
        <f t="shared" si="0"/>
        <v>0</v>
      </c>
    </row>
    <row r="14" spans="1:33" ht="18.75" x14ac:dyDescent="0.25">
      <c r="A14" s="9" t="s">
        <v>24</v>
      </c>
      <c r="B14" s="4"/>
      <c r="C14" s="4"/>
      <c r="D14" s="4"/>
      <c r="E14" s="4"/>
      <c r="F14" s="12"/>
      <c r="G14" s="4"/>
      <c r="H14" s="4"/>
      <c r="I14" s="4"/>
      <c r="J14" s="4"/>
      <c r="K14" s="12"/>
      <c r="L14" s="4"/>
      <c r="M14" s="96"/>
      <c r="N14" s="89"/>
      <c r="O14" s="96"/>
      <c r="P14" s="88"/>
      <c r="Q14" s="89"/>
      <c r="R14" s="4"/>
      <c r="S14" s="12"/>
      <c r="T14" s="4"/>
      <c r="U14" s="4"/>
      <c r="V14" s="4"/>
      <c r="W14" s="4"/>
      <c r="X14" s="12"/>
      <c r="Y14" s="4"/>
      <c r="Z14" s="4"/>
      <c r="AA14" s="14">
        <v>45424</v>
      </c>
      <c r="AB14" s="4"/>
      <c r="AC14" s="12">
        <v>1</v>
      </c>
      <c r="AD14" s="16">
        <v>1</v>
      </c>
      <c r="AE14" s="43">
        <v>1</v>
      </c>
      <c r="AF14" s="44">
        <v>33</v>
      </c>
      <c r="AG14" s="82">
        <f t="shared" si="0"/>
        <v>3.0303030303030303</v>
      </c>
    </row>
    <row r="15" spans="1:33" ht="37.5" x14ac:dyDescent="0.25">
      <c r="A15" s="9" t="s">
        <v>25</v>
      </c>
      <c r="B15" s="4"/>
      <c r="C15" s="4"/>
      <c r="D15" s="4"/>
      <c r="E15" s="4"/>
      <c r="F15" s="12"/>
      <c r="G15" s="4"/>
      <c r="H15" s="4"/>
      <c r="I15" s="4"/>
      <c r="J15" s="4"/>
      <c r="K15" s="12"/>
      <c r="L15" s="4"/>
      <c r="M15" s="96"/>
      <c r="N15" s="89"/>
      <c r="O15" s="96"/>
      <c r="P15" s="88"/>
      <c r="Q15" s="89"/>
      <c r="R15" s="4"/>
      <c r="S15" s="12"/>
      <c r="T15" s="4"/>
      <c r="U15" s="4"/>
      <c r="V15" s="4"/>
      <c r="W15" s="4"/>
      <c r="X15" s="12"/>
      <c r="Y15" s="4"/>
      <c r="Z15" s="4"/>
      <c r="AA15" s="14"/>
      <c r="AB15" s="4"/>
      <c r="AC15" s="12"/>
      <c r="AD15" s="16"/>
      <c r="AE15" s="43"/>
      <c r="AF15" s="44">
        <v>33</v>
      </c>
      <c r="AG15" s="82">
        <f t="shared" si="0"/>
        <v>0</v>
      </c>
    </row>
    <row r="16" spans="1:33" ht="56.25" x14ac:dyDescent="0.25">
      <c r="A16" s="9" t="s">
        <v>69</v>
      </c>
      <c r="B16" s="4"/>
      <c r="C16" s="4"/>
      <c r="D16" s="4"/>
      <c r="E16" s="4"/>
      <c r="F16" s="12"/>
      <c r="G16" s="4"/>
      <c r="H16" s="4"/>
      <c r="I16" s="4"/>
      <c r="J16" s="4"/>
      <c r="K16" s="12"/>
      <c r="L16" s="4"/>
      <c r="M16" s="96"/>
      <c r="N16" s="89"/>
      <c r="O16" s="96"/>
      <c r="P16" s="88"/>
      <c r="Q16" s="89"/>
      <c r="R16" s="4"/>
      <c r="S16" s="12"/>
      <c r="T16" s="4"/>
      <c r="U16" s="4">
        <v>1</v>
      </c>
      <c r="V16" s="4"/>
      <c r="W16" s="4"/>
      <c r="X16" s="12">
        <v>1</v>
      </c>
      <c r="Y16" s="4"/>
      <c r="Z16" s="4"/>
      <c r="AA16" s="4"/>
      <c r="AB16" s="4"/>
      <c r="AC16" s="12"/>
      <c r="AD16" s="16">
        <v>1</v>
      </c>
      <c r="AE16" s="43">
        <v>2</v>
      </c>
      <c r="AF16" s="44"/>
      <c r="AG16" s="82"/>
    </row>
    <row r="17" spans="1:33" ht="18.75" x14ac:dyDescent="0.25">
      <c r="A17" s="15" t="s">
        <v>27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99"/>
      <c r="N17" s="89"/>
      <c r="O17" s="99"/>
      <c r="P17" s="88"/>
      <c r="Q17" s="89"/>
      <c r="R17" s="12"/>
      <c r="S17" s="12"/>
      <c r="T17" s="12"/>
      <c r="U17" s="12">
        <v>1</v>
      </c>
      <c r="V17" s="12"/>
      <c r="W17" s="12"/>
      <c r="X17" s="12">
        <v>1</v>
      </c>
      <c r="Y17" s="12"/>
      <c r="Z17" s="12"/>
      <c r="AA17" s="12">
        <v>6</v>
      </c>
      <c r="AB17" s="12"/>
      <c r="AC17" s="12">
        <v>6</v>
      </c>
      <c r="AD17" s="16">
        <v>7</v>
      </c>
      <c r="AE17" s="12">
        <v>12</v>
      </c>
      <c r="AF17" s="16">
        <v>627</v>
      </c>
      <c r="AG17" s="82">
        <f t="shared" si="0"/>
        <v>1.9138755980861244</v>
      </c>
    </row>
    <row r="18" spans="1:33" x14ac:dyDescent="0.25">
      <c r="A18" s="100" t="s">
        <v>28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9"/>
    </row>
    <row r="19" spans="1:33" ht="18.75" x14ac:dyDescent="0.25">
      <c r="A19" s="9" t="s">
        <v>18</v>
      </c>
      <c r="B19" s="4"/>
      <c r="C19" s="4"/>
      <c r="D19" s="4"/>
      <c r="E19" s="14">
        <v>45308</v>
      </c>
      <c r="F19" s="16">
        <v>1</v>
      </c>
      <c r="G19" s="4"/>
      <c r="H19" s="4"/>
      <c r="I19" s="4"/>
      <c r="J19" s="14">
        <v>45335</v>
      </c>
      <c r="K19" s="16">
        <v>1</v>
      </c>
      <c r="L19" s="96"/>
      <c r="M19" s="89"/>
      <c r="N19" s="96"/>
      <c r="O19" s="89"/>
      <c r="P19" s="101"/>
      <c r="Q19" s="89"/>
      <c r="R19" s="11">
        <v>19.03</v>
      </c>
      <c r="S19" s="16">
        <v>1</v>
      </c>
      <c r="T19" s="4"/>
      <c r="U19" s="4"/>
      <c r="V19" s="4"/>
      <c r="W19" s="14">
        <v>45392</v>
      </c>
      <c r="X19" s="16">
        <v>1</v>
      </c>
      <c r="Y19" s="4"/>
      <c r="Z19" s="4"/>
      <c r="AA19" s="14">
        <v>45425</v>
      </c>
      <c r="AB19" s="11"/>
      <c r="AC19" s="16">
        <v>1</v>
      </c>
      <c r="AD19" s="16">
        <f>F19+K19+S19+X19+AC19</f>
        <v>5</v>
      </c>
      <c r="AE19" s="44">
        <v>9</v>
      </c>
      <c r="AF19" s="44">
        <v>170</v>
      </c>
      <c r="AG19" s="45">
        <f>AE19/AF19</f>
        <v>5.2941176470588235E-2</v>
      </c>
    </row>
    <row r="20" spans="1:33" ht="37.5" x14ac:dyDescent="0.25">
      <c r="A20" s="9" t="s">
        <v>19</v>
      </c>
      <c r="B20" s="4"/>
      <c r="C20" s="4"/>
      <c r="D20" s="4"/>
      <c r="E20" s="14">
        <v>45319</v>
      </c>
      <c r="F20" s="16">
        <v>1</v>
      </c>
      <c r="G20" s="4"/>
      <c r="H20" s="4"/>
      <c r="I20" s="4"/>
      <c r="J20" s="14">
        <v>45348</v>
      </c>
      <c r="K20" s="16">
        <v>1</v>
      </c>
      <c r="L20" s="96"/>
      <c r="M20" s="89"/>
      <c r="N20" s="96"/>
      <c r="O20" s="89"/>
      <c r="P20" s="101"/>
      <c r="Q20" s="89"/>
      <c r="R20" s="14"/>
      <c r="S20" s="16"/>
      <c r="T20" s="4"/>
      <c r="U20" s="4"/>
      <c r="V20" s="4"/>
      <c r="W20" s="14">
        <v>45384</v>
      </c>
      <c r="X20" s="16">
        <v>1</v>
      </c>
      <c r="Y20" s="4"/>
      <c r="Z20" s="4"/>
      <c r="AA20" s="14">
        <v>45431</v>
      </c>
      <c r="AB20" s="14"/>
      <c r="AC20" s="16">
        <v>1</v>
      </c>
      <c r="AD20" s="16">
        <f t="shared" ref="AD20:AD29" si="1">F20+K20+S20+X20+AC20</f>
        <v>4</v>
      </c>
      <c r="AE20" s="44">
        <v>7</v>
      </c>
      <c r="AF20" s="44">
        <v>136</v>
      </c>
      <c r="AG20" s="45">
        <f t="shared" ref="AG20:AG29" si="2">AE20/AF20</f>
        <v>5.1470588235294115E-2</v>
      </c>
    </row>
    <row r="21" spans="1:33" ht="15.75" customHeight="1" x14ac:dyDescent="0.25">
      <c r="A21" s="9" t="s">
        <v>20</v>
      </c>
      <c r="B21" s="4"/>
      <c r="C21" s="4"/>
      <c r="D21" s="4"/>
      <c r="E21" s="14">
        <v>45304</v>
      </c>
      <c r="F21" s="16">
        <v>1</v>
      </c>
      <c r="G21" s="4"/>
      <c r="H21" s="4"/>
      <c r="I21" s="4"/>
      <c r="J21" s="14">
        <v>45333</v>
      </c>
      <c r="K21" s="16">
        <v>1</v>
      </c>
      <c r="L21" s="96"/>
      <c r="M21" s="89"/>
      <c r="N21" s="96"/>
      <c r="O21" s="89"/>
      <c r="P21" s="101"/>
      <c r="Q21" s="89"/>
      <c r="R21" s="14">
        <v>45357</v>
      </c>
      <c r="S21" s="16">
        <v>1</v>
      </c>
      <c r="T21" s="4"/>
      <c r="U21" s="4"/>
      <c r="V21" s="4"/>
      <c r="W21" s="14">
        <v>45396</v>
      </c>
      <c r="X21" s="16">
        <v>1</v>
      </c>
      <c r="Y21" s="4"/>
      <c r="Z21" s="4"/>
      <c r="AA21" s="14">
        <v>45424</v>
      </c>
      <c r="AB21" s="14"/>
      <c r="AC21" s="16">
        <v>1</v>
      </c>
      <c r="AD21" s="16">
        <f t="shared" si="1"/>
        <v>5</v>
      </c>
      <c r="AE21" s="44">
        <v>9</v>
      </c>
      <c r="AF21" s="44">
        <v>136</v>
      </c>
      <c r="AG21" s="45">
        <f t="shared" si="2"/>
        <v>6.6176470588235295E-2</v>
      </c>
    </row>
    <row r="22" spans="1:33" ht="15.75" customHeight="1" x14ac:dyDescent="0.25">
      <c r="A22" s="9" t="s">
        <v>21</v>
      </c>
      <c r="B22" s="4"/>
      <c r="C22" s="4"/>
      <c r="D22" s="4"/>
      <c r="E22" s="14">
        <v>45306</v>
      </c>
      <c r="F22" s="16">
        <v>1</v>
      </c>
      <c r="G22" s="4"/>
      <c r="H22" s="4"/>
      <c r="I22" s="4"/>
      <c r="J22" s="4"/>
      <c r="K22" s="16"/>
      <c r="L22" s="96"/>
      <c r="M22" s="89"/>
      <c r="N22" s="96"/>
      <c r="O22" s="89"/>
      <c r="P22" s="101"/>
      <c r="Q22" s="89"/>
      <c r="R22" s="4"/>
      <c r="S22" s="16"/>
      <c r="T22" s="4"/>
      <c r="U22" s="4"/>
      <c r="V22" s="4"/>
      <c r="W22" s="4"/>
      <c r="X22" s="16"/>
      <c r="Y22" s="4"/>
      <c r="Z22" s="4"/>
      <c r="AA22" s="14">
        <v>45435</v>
      </c>
      <c r="AB22" s="4"/>
      <c r="AC22" s="16">
        <v>1</v>
      </c>
      <c r="AD22" s="16">
        <f t="shared" si="1"/>
        <v>2</v>
      </c>
      <c r="AE22" s="44">
        <v>3</v>
      </c>
      <c r="AF22" s="44">
        <v>68</v>
      </c>
      <c r="AG22" s="45">
        <f t="shared" si="2"/>
        <v>4.4117647058823532E-2</v>
      </c>
    </row>
    <row r="23" spans="1:33" ht="15.75" customHeight="1" x14ac:dyDescent="0.25">
      <c r="A23" s="9" t="s">
        <v>30</v>
      </c>
      <c r="B23" s="4"/>
      <c r="C23" s="4"/>
      <c r="D23" s="4"/>
      <c r="E23" s="4"/>
      <c r="F23" s="12"/>
      <c r="G23" s="4"/>
      <c r="H23" s="4"/>
      <c r="I23" s="4"/>
      <c r="J23" s="14"/>
      <c r="K23" s="16"/>
      <c r="L23" s="96"/>
      <c r="M23" s="89"/>
      <c r="N23" s="96"/>
      <c r="O23" s="89"/>
      <c r="P23" s="101"/>
      <c r="Q23" s="89"/>
      <c r="R23" s="4"/>
      <c r="S23" s="16"/>
      <c r="T23" s="4"/>
      <c r="U23" s="4"/>
      <c r="V23" s="4"/>
      <c r="W23" s="4"/>
      <c r="X23" s="12"/>
      <c r="Y23" s="4"/>
      <c r="Z23" s="4"/>
      <c r="AA23" s="11">
        <v>15.05</v>
      </c>
      <c r="AB23" s="4"/>
      <c r="AC23" s="16">
        <v>1</v>
      </c>
      <c r="AD23" s="16">
        <f t="shared" si="1"/>
        <v>1</v>
      </c>
      <c r="AE23" s="44">
        <v>2</v>
      </c>
      <c r="AF23" s="44">
        <v>68</v>
      </c>
      <c r="AG23" s="45">
        <f t="shared" si="2"/>
        <v>2.9411764705882353E-2</v>
      </c>
    </row>
    <row r="24" spans="1:33" ht="15.75" customHeight="1" x14ac:dyDescent="0.25">
      <c r="A24" s="9" t="s">
        <v>22</v>
      </c>
      <c r="B24" s="4"/>
      <c r="C24" s="4"/>
      <c r="D24" s="4"/>
      <c r="E24" s="4"/>
      <c r="F24" s="12"/>
      <c r="G24" s="4"/>
      <c r="H24" s="4"/>
      <c r="I24" s="4"/>
      <c r="J24" s="4"/>
      <c r="K24" s="12"/>
      <c r="L24" s="96"/>
      <c r="M24" s="89"/>
      <c r="N24" s="96"/>
      <c r="O24" s="89"/>
      <c r="P24" s="96"/>
      <c r="Q24" s="89"/>
      <c r="R24" s="4"/>
      <c r="S24" s="12"/>
      <c r="T24" s="4"/>
      <c r="U24" s="4"/>
      <c r="V24" s="4"/>
      <c r="W24" s="4"/>
      <c r="X24" s="12"/>
      <c r="Y24" s="4"/>
      <c r="Z24" s="4"/>
      <c r="AA24" s="4"/>
      <c r="AB24" s="4"/>
      <c r="AC24" s="12"/>
      <c r="AD24" s="16">
        <f t="shared" si="1"/>
        <v>0</v>
      </c>
      <c r="AE24" s="43"/>
      <c r="AF24" s="44">
        <v>34</v>
      </c>
      <c r="AG24" s="45">
        <f t="shared" si="2"/>
        <v>0</v>
      </c>
    </row>
    <row r="25" spans="1:33" ht="15.75" customHeight="1" x14ac:dyDescent="0.25">
      <c r="A25" s="9" t="s">
        <v>23</v>
      </c>
      <c r="B25" s="4"/>
      <c r="C25" s="4"/>
      <c r="D25" s="4"/>
      <c r="E25" s="4"/>
      <c r="F25" s="12"/>
      <c r="G25" s="4"/>
      <c r="H25" s="4"/>
      <c r="I25" s="4"/>
      <c r="J25" s="4"/>
      <c r="K25" s="12"/>
      <c r="L25" s="96"/>
      <c r="M25" s="89"/>
      <c r="N25" s="96"/>
      <c r="O25" s="89"/>
      <c r="P25" s="96"/>
      <c r="Q25" s="89"/>
      <c r="R25" s="4"/>
      <c r="S25" s="12"/>
      <c r="T25" s="4"/>
      <c r="U25" s="4"/>
      <c r="V25" s="4"/>
      <c r="W25" s="4"/>
      <c r="X25" s="12"/>
      <c r="Y25" s="4"/>
      <c r="Z25" s="4"/>
      <c r="AA25" s="4"/>
      <c r="AB25" s="4"/>
      <c r="AC25" s="12"/>
      <c r="AD25" s="16">
        <f t="shared" si="1"/>
        <v>0</v>
      </c>
      <c r="AE25" s="43"/>
      <c r="AF25" s="44">
        <v>34</v>
      </c>
      <c r="AG25" s="45">
        <f t="shared" si="2"/>
        <v>0</v>
      </c>
    </row>
    <row r="26" spans="1:33" ht="15.75" customHeight="1" x14ac:dyDescent="0.25">
      <c r="A26" s="9" t="s">
        <v>24</v>
      </c>
      <c r="B26" s="4"/>
      <c r="C26" s="4"/>
      <c r="D26" s="4"/>
      <c r="E26" s="4"/>
      <c r="F26" s="12"/>
      <c r="G26" s="4"/>
      <c r="H26" s="4"/>
      <c r="I26" s="4"/>
      <c r="J26" s="4"/>
      <c r="K26" s="12"/>
      <c r="L26" s="96"/>
      <c r="M26" s="89"/>
      <c r="N26" s="96"/>
      <c r="O26" s="89"/>
      <c r="P26" s="96"/>
      <c r="Q26" s="89"/>
      <c r="R26" s="4"/>
      <c r="S26" s="12"/>
      <c r="T26" s="4"/>
      <c r="U26" s="4"/>
      <c r="V26" s="4"/>
      <c r="W26" s="4"/>
      <c r="X26" s="12"/>
      <c r="Y26" s="4"/>
      <c r="Z26" s="4"/>
      <c r="AA26" s="4"/>
      <c r="AB26" s="4"/>
      <c r="AC26" s="12"/>
      <c r="AD26" s="16">
        <f t="shared" si="1"/>
        <v>0</v>
      </c>
      <c r="AE26" s="43"/>
      <c r="AF26" s="44">
        <v>34</v>
      </c>
      <c r="AG26" s="45">
        <f t="shared" si="2"/>
        <v>0</v>
      </c>
    </row>
    <row r="27" spans="1:33" ht="15.75" customHeight="1" x14ac:dyDescent="0.25">
      <c r="A27" s="9" t="s">
        <v>25</v>
      </c>
      <c r="B27" s="4"/>
      <c r="C27" s="4"/>
      <c r="D27" s="4"/>
      <c r="E27" s="4"/>
      <c r="F27" s="12"/>
      <c r="G27" s="4"/>
      <c r="H27" s="4"/>
      <c r="I27" s="4"/>
      <c r="J27" s="4"/>
      <c r="K27" s="12"/>
      <c r="L27" s="96"/>
      <c r="M27" s="89"/>
      <c r="N27" s="96"/>
      <c r="O27" s="89"/>
      <c r="P27" s="96"/>
      <c r="Q27" s="89"/>
      <c r="R27" s="4"/>
      <c r="S27" s="12"/>
      <c r="T27" s="4"/>
      <c r="U27" s="4"/>
      <c r="V27" s="4"/>
      <c r="W27" s="4"/>
      <c r="X27" s="12"/>
      <c r="Y27" s="4"/>
      <c r="Z27" s="4"/>
      <c r="AA27" s="14"/>
      <c r="AB27" s="4"/>
      <c r="AC27" s="12"/>
      <c r="AD27" s="16">
        <f t="shared" si="1"/>
        <v>0</v>
      </c>
      <c r="AE27" s="43">
        <v>1</v>
      </c>
      <c r="AF27" s="44">
        <v>68</v>
      </c>
      <c r="AG27" s="45">
        <f t="shared" si="2"/>
        <v>1.4705882352941176E-2</v>
      </c>
    </row>
    <row r="28" spans="1:33" ht="15.75" customHeight="1" x14ac:dyDescent="0.25">
      <c r="A28" s="9" t="s">
        <v>69</v>
      </c>
      <c r="B28" s="4"/>
      <c r="C28" s="4"/>
      <c r="D28" s="4"/>
      <c r="E28" s="4"/>
      <c r="F28" s="12"/>
      <c r="G28" s="4"/>
      <c r="H28" s="4"/>
      <c r="I28" s="4"/>
      <c r="J28" s="4"/>
      <c r="K28" s="12"/>
      <c r="L28" s="96"/>
      <c r="M28" s="89"/>
      <c r="N28" s="96"/>
      <c r="O28" s="89"/>
      <c r="P28" s="96"/>
      <c r="Q28" s="89"/>
      <c r="R28" s="4"/>
      <c r="S28" s="12"/>
      <c r="T28" s="4"/>
      <c r="U28" s="4">
        <v>1</v>
      </c>
      <c r="V28" s="4"/>
      <c r="W28" s="4"/>
      <c r="X28" s="12">
        <v>1</v>
      </c>
      <c r="Y28" s="4"/>
      <c r="Z28" s="4"/>
      <c r="AA28" s="4"/>
      <c r="AB28" s="4"/>
      <c r="AC28" s="12"/>
      <c r="AD28" s="16">
        <f t="shared" si="1"/>
        <v>1</v>
      </c>
      <c r="AE28" s="43">
        <v>1</v>
      </c>
      <c r="AF28" s="44"/>
      <c r="AG28" s="45"/>
    </row>
    <row r="29" spans="1:33" ht="15.75" customHeight="1" x14ac:dyDescent="0.25">
      <c r="A29" s="15" t="s">
        <v>27</v>
      </c>
      <c r="B29" s="12"/>
      <c r="C29" s="12"/>
      <c r="D29" s="12"/>
      <c r="E29" s="12">
        <v>4</v>
      </c>
      <c r="F29" s="12">
        <v>4</v>
      </c>
      <c r="G29" s="12"/>
      <c r="H29" s="12"/>
      <c r="I29" s="12"/>
      <c r="J29" s="12">
        <v>3</v>
      </c>
      <c r="K29" s="12">
        <v>3</v>
      </c>
      <c r="L29" s="99"/>
      <c r="M29" s="89"/>
      <c r="N29" s="99"/>
      <c r="O29" s="89"/>
      <c r="P29" s="99"/>
      <c r="Q29" s="89"/>
      <c r="R29" s="12">
        <v>2</v>
      </c>
      <c r="S29" s="12">
        <v>2</v>
      </c>
      <c r="T29" s="12"/>
      <c r="U29" s="12">
        <v>1</v>
      </c>
      <c r="V29" s="12"/>
      <c r="W29" s="12">
        <v>3</v>
      </c>
      <c r="X29" s="12">
        <v>4</v>
      </c>
      <c r="Y29" s="12"/>
      <c r="Z29" s="12"/>
      <c r="AA29" s="12">
        <v>5</v>
      </c>
      <c r="AB29" s="12"/>
      <c r="AC29" s="12">
        <v>5</v>
      </c>
      <c r="AD29" s="16">
        <f t="shared" si="1"/>
        <v>18</v>
      </c>
      <c r="AE29" s="12">
        <v>32</v>
      </c>
      <c r="AF29" s="16">
        <v>748</v>
      </c>
      <c r="AG29" s="45">
        <f t="shared" si="2"/>
        <v>4.2780748663101602E-2</v>
      </c>
    </row>
    <row r="30" spans="1:33" ht="15.75" customHeight="1" x14ac:dyDescent="0.25">
      <c r="A30" s="100" t="s">
        <v>31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9"/>
    </row>
    <row r="31" spans="1:33" ht="15.75" customHeight="1" x14ac:dyDescent="0.25">
      <c r="A31" s="9" t="s">
        <v>18</v>
      </c>
      <c r="B31" s="4"/>
      <c r="C31" s="4"/>
      <c r="D31" s="4"/>
      <c r="E31" s="4"/>
      <c r="F31" s="12"/>
      <c r="G31" s="4"/>
      <c r="H31" s="4"/>
      <c r="I31" s="4"/>
      <c r="J31" s="14">
        <v>45350</v>
      </c>
      <c r="K31" s="12">
        <v>1</v>
      </c>
      <c r="L31" s="96"/>
      <c r="M31" s="89"/>
      <c r="N31" s="96"/>
      <c r="O31" s="88"/>
      <c r="P31" s="89"/>
      <c r="Q31" s="14">
        <v>45369</v>
      </c>
      <c r="R31" s="14"/>
      <c r="S31" s="12">
        <v>1</v>
      </c>
      <c r="T31" s="4"/>
      <c r="U31" s="4"/>
      <c r="V31" s="4"/>
      <c r="W31" s="4"/>
      <c r="X31" s="12"/>
      <c r="Y31" s="4"/>
      <c r="Z31" s="4"/>
      <c r="AA31" s="14">
        <v>45434</v>
      </c>
      <c r="AB31" s="11" t="s">
        <v>70</v>
      </c>
      <c r="AC31" s="12">
        <v>2</v>
      </c>
      <c r="AD31" s="16">
        <f>F31+K31+S31+X31+AC31</f>
        <v>4</v>
      </c>
      <c r="AE31" s="43">
        <v>9</v>
      </c>
      <c r="AF31" s="44">
        <v>170</v>
      </c>
      <c r="AG31" s="82">
        <f>AE31/AF31*100</f>
        <v>5.2941176470588234</v>
      </c>
    </row>
    <row r="32" spans="1:33" ht="15.75" customHeight="1" x14ac:dyDescent="0.25">
      <c r="A32" s="9" t="s">
        <v>19</v>
      </c>
      <c r="B32" s="4"/>
      <c r="C32" s="4"/>
      <c r="D32" s="4"/>
      <c r="E32" s="4"/>
      <c r="F32" s="12"/>
      <c r="G32" s="4"/>
      <c r="H32" s="4"/>
      <c r="I32" s="4"/>
      <c r="J32" s="14">
        <v>45336</v>
      </c>
      <c r="K32" s="12">
        <v>1</v>
      </c>
      <c r="L32" s="96"/>
      <c r="M32" s="89"/>
      <c r="N32" s="96"/>
      <c r="O32" s="88"/>
      <c r="P32" s="89"/>
      <c r="Q32" s="14">
        <v>45371</v>
      </c>
      <c r="R32" s="14">
        <v>45365</v>
      </c>
      <c r="S32" s="12">
        <v>2</v>
      </c>
      <c r="T32" s="4"/>
      <c r="U32" s="4"/>
      <c r="V32" s="4"/>
      <c r="W32" s="14">
        <v>45392</v>
      </c>
      <c r="X32" s="12">
        <v>1</v>
      </c>
      <c r="Y32" s="4"/>
      <c r="Z32" s="4"/>
      <c r="AA32" s="14">
        <v>45432</v>
      </c>
      <c r="AB32" s="14">
        <v>45427</v>
      </c>
      <c r="AC32" s="12">
        <v>2</v>
      </c>
      <c r="AD32" s="16">
        <f t="shared" ref="AD32:AD41" si="3">F32+K32+S32+X32+AC32</f>
        <v>6</v>
      </c>
      <c r="AE32" s="43">
        <v>1</v>
      </c>
      <c r="AF32" s="44">
        <v>136</v>
      </c>
      <c r="AG32" s="82">
        <f t="shared" ref="AG32:AG41" si="4">AE32/AF32*100</f>
        <v>0.73529411764705876</v>
      </c>
    </row>
    <row r="33" spans="1:33" ht="15.75" customHeight="1" x14ac:dyDescent="0.25">
      <c r="A33" s="9" t="s">
        <v>20</v>
      </c>
      <c r="B33" s="4"/>
      <c r="C33" s="4"/>
      <c r="D33" s="4"/>
      <c r="E33" s="14">
        <v>45321</v>
      </c>
      <c r="F33" s="12">
        <v>1</v>
      </c>
      <c r="G33" s="4"/>
      <c r="H33" s="4"/>
      <c r="I33" s="4"/>
      <c r="J33" s="14">
        <v>45342</v>
      </c>
      <c r="K33" s="12">
        <v>1</v>
      </c>
      <c r="L33" s="96"/>
      <c r="M33" s="89"/>
      <c r="N33" s="96"/>
      <c r="O33" s="88"/>
      <c r="P33" s="89"/>
      <c r="Q33" s="14">
        <v>45370</v>
      </c>
      <c r="R33" s="4"/>
      <c r="S33" s="12">
        <v>1</v>
      </c>
      <c r="T33" s="4"/>
      <c r="U33" s="4"/>
      <c r="V33" s="4"/>
      <c r="W33" s="14">
        <v>45405</v>
      </c>
      <c r="X33" s="12">
        <v>1</v>
      </c>
      <c r="Y33" s="4"/>
      <c r="Z33" s="4"/>
      <c r="AA33" s="14">
        <v>45433</v>
      </c>
      <c r="AB33" s="4"/>
      <c r="AC33" s="12">
        <v>1</v>
      </c>
      <c r="AD33" s="16">
        <f t="shared" si="3"/>
        <v>5</v>
      </c>
      <c r="AE33" s="43">
        <v>8</v>
      </c>
      <c r="AF33" s="44">
        <v>136</v>
      </c>
      <c r="AG33" s="82">
        <f t="shared" si="4"/>
        <v>5.8823529411764701</v>
      </c>
    </row>
    <row r="34" spans="1:33" ht="15.75" customHeight="1" x14ac:dyDescent="0.25">
      <c r="A34" s="9" t="s">
        <v>21</v>
      </c>
      <c r="B34" s="4"/>
      <c r="C34" s="4"/>
      <c r="D34" s="4"/>
      <c r="E34" s="4"/>
      <c r="F34" s="12"/>
      <c r="G34" s="4"/>
      <c r="H34" s="4"/>
      <c r="I34" s="4"/>
      <c r="J34" s="14">
        <v>45330</v>
      </c>
      <c r="K34" s="12">
        <v>1</v>
      </c>
      <c r="L34" s="96"/>
      <c r="M34" s="89"/>
      <c r="N34" s="96"/>
      <c r="O34" s="88"/>
      <c r="P34" s="89"/>
      <c r="Q34" s="14">
        <v>45369</v>
      </c>
      <c r="R34" s="14"/>
      <c r="S34" s="12">
        <v>1</v>
      </c>
      <c r="T34" s="4"/>
      <c r="U34" s="4"/>
      <c r="V34" s="4"/>
      <c r="W34" s="4"/>
      <c r="X34" s="12"/>
      <c r="Y34" s="4"/>
      <c r="Z34" s="4"/>
      <c r="AA34" s="14">
        <v>45426</v>
      </c>
      <c r="AB34" s="4"/>
      <c r="AC34" s="12">
        <v>1</v>
      </c>
      <c r="AD34" s="16">
        <f t="shared" si="3"/>
        <v>3</v>
      </c>
      <c r="AE34" s="43">
        <v>6</v>
      </c>
      <c r="AF34" s="44">
        <v>68</v>
      </c>
      <c r="AG34" s="82">
        <f t="shared" si="4"/>
        <v>8.8235294117647065</v>
      </c>
    </row>
    <row r="35" spans="1:33" ht="15.75" customHeight="1" x14ac:dyDescent="0.25">
      <c r="A35" s="9" t="s">
        <v>22</v>
      </c>
      <c r="B35" s="4"/>
      <c r="C35" s="4"/>
      <c r="D35" s="4"/>
      <c r="E35" s="4"/>
      <c r="F35" s="12"/>
      <c r="G35" s="4"/>
      <c r="H35" s="4"/>
      <c r="I35" s="4"/>
      <c r="J35" s="4"/>
      <c r="K35" s="12"/>
      <c r="L35" s="96"/>
      <c r="M35" s="89"/>
      <c r="N35" s="96"/>
      <c r="O35" s="88"/>
      <c r="P35" s="89"/>
      <c r="Q35" s="14"/>
      <c r="R35" s="4"/>
      <c r="S35" s="12"/>
      <c r="T35" s="4"/>
      <c r="U35" s="4"/>
      <c r="V35" s="4"/>
      <c r="W35" s="4"/>
      <c r="X35" s="12"/>
      <c r="Y35" s="4"/>
      <c r="Z35" s="4"/>
      <c r="AA35" s="14">
        <v>45431</v>
      </c>
      <c r="AB35" s="4"/>
      <c r="AC35" s="12">
        <v>1</v>
      </c>
      <c r="AD35" s="16">
        <f t="shared" si="3"/>
        <v>1</v>
      </c>
      <c r="AE35" s="43">
        <v>3</v>
      </c>
      <c r="AF35" s="44">
        <v>34</v>
      </c>
      <c r="AG35" s="82">
        <f t="shared" si="4"/>
        <v>8.8235294117647065</v>
      </c>
    </row>
    <row r="36" spans="1:33" ht="15.75" customHeight="1" x14ac:dyDescent="0.25">
      <c r="A36" s="9" t="s">
        <v>30</v>
      </c>
      <c r="B36" s="4"/>
      <c r="C36" s="4"/>
      <c r="D36" s="4"/>
      <c r="E36" s="14"/>
      <c r="F36" s="12"/>
      <c r="G36" s="4"/>
      <c r="H36" s="4"/>
      <c r="I36" s="4"/>
      <c r="J36" s="4"/>
      <c r="K36" s="12"/>
      <c r="L36" s="96"/>
      <c r="M36" s="89"/>
      <c r="N36" s="96"/>
      <c r="O36" s="88"/>
      <c r="P36" s="89"/>
      <c r="Q36" s="4"/>
      <c r="R36" s="4"/>
      <c r="S36" s="12"/>
      <c r="T36" s="4"/>
      <c r="U36" s="4"/>
      <c r="V36" s="4"/>
      <c r="W36" s="14"/>
      <c r="X36" s="12"/>
      <c r="Y36" s="4"/>
      <c r="Z36" s="4"/>
      <c r="AA36" s="11">
        <v>12.05</v>
      </c>
      <c r="AB36" s="4"/>
      <c r="AC36" s="12">
        <v>1</v>
      </c>
      <c r="AD36" s="16">
        <f t="shared" si="3"/>
        <v>1</v>
      </c>
      <c r="AE36" s="43">
        <v>3</v>
      </c>
      <c r="AF36" s="44">
        <v>68</v>
      </c>
      <c r="AG36" s="82">
        <f t="shared" si="4"/>
        <v>4.4117647058823533</v>
      </c>
    </row>
    <row r="37" spans="1:33" ht="15.75" customHeight="1" x14ac:dyDescent="0.25">
      <c r="A37" s="9" t="s">
        <v>23</v>
      </c>
      <c r="B37" s="4"/>
      <c r="C37" s="4"/>
      <c r="D37" s="4"/>
      <c r="E37" s="4"/>
      <c r="F37" s="12"/>
      <c r="G37" s="4"/>
      <c r="H37" s="4"/>
      <c r="I37" s="4"/>
      <c r="J37" s="4"/>
      <c r="K37" s="12"/>
      <c r="L37" s="96"/>
      <c r="M37" s="89"/>
      <c r="N37" s="96"/>
      <c r="O37" s="88"/>
      <c r="P37" s="89"/>
      <c r="Q37" s="4"/>
      <c r="R37" s="4"/>
      <c r="S37" s="12"/>
      <c r="T37" s="4"/>
      <c r="U37" s="4"/>
      <c r="V37" s="4"/>
      <c r="W37" s="4"/>
      <c r="X37" s="12"/>
      <c r="Y37" s="4"/>
      <c r="Z37" s="4"/>
      <c r="AA37" s="4"/>
      <c r="AB37" s="4"/>
      <c r="AC37" s="12"/>
      <c r="AD37" s="16">
        <f t="shared" si="3"/>
        <v>0</v>
      </c>
      <c r="AE37" s="43"/>
      <c r="AF37" s="44">
        <v>34</v>
      </c>
      <c r="AG37" s="82">
        <f t="shared" si="4"/>
        <v>0</v>
      </c>
    </row>
    <row r="38" spans="1:33" ht="15.75" customHeight="1" x14ac:dyDescent="0.25">
      <c r="A38" s="9" t="s">
        <v>24</v>
      </c>
      <c r="B38" s="4"/>
      <c r="C38" s="4"/>
      <c r="D38" s="4"/>
      <c r="E38" s="4"/>
      <c r="F38" s="12"/>
      <c r="G38" s="4"/>
      <c r="H38" s="4"/>
      <c r="I38" s="4"/>
      <c r="J38" s="4"/>
      <c r="K38" s="12"/>
      <c r="L38" s="96"/>
      <c r="M38" s="89"/>
      <c r="N38" s="96"/>
      <c r="O38" s="88"/>
      <c r="P38" s="89"/>
      <c r="Q38" s="4"/>
      <c r="R38" s="4"/>
      <c r="S38" s="12"/>
      <c r="T38" s="4"/>
      <c r="U38" s="4"/>
      <c r="V38" s="4"/>
      <c r="W38" s="4"/>
      <c r="X38" s="12"/>
      <c r="Y38" s="4"/>
      <c r="Z38" s="4"/>
      <c r="AA38" s="14"/>
      <c r="AB38" s="4"/>
      <c r="AC38" s="12"/>
      <c r="AD38" s="16">
        <f t="shared" si="3"/>
        <v>0</v>
      </c>
      <c r="AE38" s="43"/>
      <c r="AF38" s="44">
        <v>34</v>
      </c>
      <c r="AG38" s="82">
        <f t="shared" si="4"/>
        <v>0</v>
      </c>
    </row>
    <row r="39" spans="1:33" ht="15.75" customHeight="1" x14ac:dyDescent="0.25">
      <c r="A39" s="9" t="s">
        <v>25</v>
      </c>
      <c r="B39" s="4"/>
      <c r="C39" s="4"/>
      <c r="D39" s="4"/>
      <c r="E39" s="4"/>
      <c r="F39" s="12"/>
      <c r="G39" s="4"/>
      <c r="H39" s="4"/>
      <c r="I39" s="4"/>
      <c r="J39" s="4"/>
      <c r="K39" s="12"/>
      <c r="L39" s="96"/>
      <c r="M39" s="89"/>
      <c r="N39" s="96"/>
      <c r="O39" s="88"/>
      <c r="P39" s="89"/>
      <c r="Q39" s="4"/>
      <c r="R39" s="4"/>
      <c r="S39" s="12"/>
      <c r="T39" s="4"/>
      <c r="U39" s="4"/>
      <c r="V39" s="4"/>
      <c r="W39" s="4"/>
      <c r="X39" s="12"/>
      <c r="Y39" s="4"/>
      <c r="Z39" s="4"/>
      <c r="AA39" s="14"/>
      <c r="AB39" s="4"/>
      <c r="AC39" s="12"/>
      <c r="AD39" s="16">
        <f t="shared" si="3"/>
        <v>0</v>
      </c>
      <c r="AE39" s="43">
        <v>1</v>
      </c>
      <c r="AF39" s="44">
        <v>68</v>
      </c>
      <c r="AG39" s="82">
        <f t="shared" si="4"/>
        <v>1.4705882352941175</v>
      </c>
    </row>
    <row r="40" spans="1:33" ht="15.75" customHeight="1" x14ac:dyDescent="0.25">
      <c r="A40" s="9" t="s">
        <v>69</v>
      </c>
      <c r="B40" s="4"/>
      <c r="C40" s="4"/>
      <c r="D40" s="4"/>
      <c r="E40" s="4"/>
      <c r="F40" s="12"/>
      <c r="G40" s="4"/>
      <c r="H40" s="4"/>
      <c r="I40" s="4"/>
      <c r="J40" s="4"/>
      <c r="K40" s="12"/>
      <c r="L40" s="96"/>
      <c r="M40" s="89"/>
      <c r="N40" s="96"/>
      <c r="O40" s="88"/>
      <c r="P40" s="89"/>
      <c r="Q40" s="4"/>
      <c r="R40" s="4"/>
      <c r="S40" s="12"/>
      <c r="T40" s="4"/>
      <c r="U40" s="4">
        <v>1</v>
      </c>
      <c r="V40" s="4"/>
      <c r="W40" s="4"/>
      <c r="X40" s="12">
        <v>1</v>
      </c>
      <c r="Y40" s="4"/>
      <c r="Z40" s="4"/>
      <c r="AA40" s="4"/>
      <c r="AB40" s="4"/>
      <c r="AC40" s="12"/>
      <c r="AD40" s="16">
        <f t="shared" si="3"/>
        <v>1</v>
      </c>
      <c r="AE40" s="43">
        <v>1</v>
      </c>
      <c r="AF40" s="44"/>
      <c r="AG40" s="82"/>
    </row>
    <row r="41" spans="1:33" ht="15.75" customHeight="1" x14ac:dyDescent="0.25">
      <c r="A41" s="15" t="s">
        <v>27</v>
      </c>
      <c r="B41" s="12"/>
      <c r="C41" s="12"/>
      <c r="D41" s="12"/>
      <c r="E41" s="12">
        <v>1</v>
      </c>
      <c r="F41" s="12">
        <v>1</v>
      </c>
      <c r="G41" s="12"/>
      <c r="H41" s="12"/>
      <c r="I41" s="12"/>
      <c r="J41" s="12">
        <v>4</v>
      </c>
      <c r="K41" s="12">
        <v>4</v>
      </c>
      <c r="L41" s="99"/>
      <c r="M41" s="89"/>
      <c r="N41" s="99"/>
      <c r="O41" s="88"/>
      <c r="P41" s="89"/>
      <c r="Q41" s="12">
        <v>4</v>
      </c>
      <c r="R41" s="12">
        <v>1</v>
      </c>
      <c r="S41" s="12">
        <v>5</v>
      </c>
      <c r="T41" s="12"/>
      <c r="U41" s="12">
        <v>1</v>
      </c>
      <c r="V41" s="12"/>
      <c r="W41" s="12">
        <v>2</v>
      </c>
      <c r="X41" s="12">
        <v>3</v>
      </c>
      <c r="Y41" s="12"/>
      <c r="Z41" s="12"/>
      <c r="AA41" s="12">
        <v>6</v>
      </c>
      <c r="AB41" s="12">
        <v>2</v>
      </c>
      <c r="AC41" s="12">
        <v>8</v>
      </c>
      <c r="AD41" s="16">
        <f t="shared" si="3"/>
        <v>21</v>
      </c>
      <c r="AE41" s="12">
        <v>34</v>
      </c>
      <c r="AF41" s="16">
        <v>748</v>
      </c>
      <c r="AG41" s="82">
        <f t="shared" si="4"/>
        <v>4.5454545454545459</v>
      </c>
    </row>
    <row r="42" spans="1:33" ht="15.75" customHeight="1" x14ac:dyDescent="0.25">
      <c r="A42" s="100" t="s">
        <v>34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9"/>
    </row>
    <row r="43" spans="1:33" ht="15.75" customHeight="1" x14ac:dyDescent="0.25">
      <c r="A43" s="9" t="s">
        <v>18</v>
      </c>
      <c r="B43" s="4"/>
      <c r="C43" s="4"/>
      <c r="D43" s="4"/>
      <c r="E43" s="4"/>
      <c r="F43" s="12"/>
      <c r="G43" s="4"/>
      <c r="H43" s="4"/>
      <c r="I43" s="4"/>
      <c r="J43" s="14">
        <v>45333</v>
      </c>
      <c r="K43" s="12">
        <v>1</v>
      </c>
      <c r="L43" s="96"/>
      <c r="M43" s="89"/>
      <c r="N43" s="96"/>
      <c r="O43" s="88"/>
      <c r="P43" s="89"/>
      <c r="Q43" s="14"/>
      <c r="R43" s="14"/>
      <c r="S43" s="12"/>
      <c r="T43" s="4"/>
      <c r="U43" s="4"/>
      <c r="V43" s="4"/>
      <c r="W43" s="14">
        <v>45386</v>
      </c>
      <c r="X43" s="12">
        <v>1</v>
      </c>
      <c r="Y43" s="11"/>
      <c r="Z43" s="4"/>
      <c r="AA43" s="14">
        <v>45433</v>
      </c>
      <c r="AB43" s="14"/>
      <c r="AC43" s="12">
        <v>1</v>
      </c>
      <c r="AD43" s="16">
        <f>F43+K43+S43+X43+AC43</f>
        <v>3</v>
      </c>
      <c r="AE43" s="43">
        <v>7</v>
      </c>
      <c r="AF43" s="46">
        <v>170</v>
      </c>
      <c r="AG43" s="82">
        <f>AE43/AF43*100</f>
        <v>4.117647058823529</v>
      </c>
    </row>
    <row r="44" spans="1:33" ht="15.75" customHeight="1" x14ac:dyDescent="0.25">
      <c r="A44" s="9" t="s">
        <v>19</v>
      </c>
      <c r="B44" s="4"/>
      <c r="C44" s="4"/>
      <c r="D44" s="4"/>
      <c r="E44" s="4"/>
      <c r="F44" s="12"/>
      <c r="G44" s="4"/>
      <c r="H44" s="4"/>
      <c r="I44" s="4"/>
      <c r="J44" s="14">
        <v>45348</v>
      </c>
      <c r="K44" s="12">
        <v>1</v>
      </c>
      <c r="L44" s="96"/>
      <c r="M44" s="89"/>
      <c r="N44" s="96"/>
      <c r="O44" s="88"/>
      <c r="P44" s="89"/>
      <c r="Q44" s="4"/>
      <c r="R44" s="14">
        <v>45383</v>
      </c>
      <c r="S44" s="12">
        <v>1</v>
      </c>
      <c r="T44" s="4"/>
      <c r="U44" s="4"/>
      <c r="V44" s="14"/>
      <c r="W44" s="4"/>
      <c r="X44" s="12"/>
      <c r="Y44" s="11"/>
      <c r="Z44" s="4"/>
      <c r="AA44" s="14">
        <v>45432</v>
      </c>
      <c r="AB44" s="14"/>
      <c r="AC44" s="12">
        <v>1</v>
      </c>
      <c r="AD44" s="16">
        <f t="shared" ref="AD44:AD55" si="5">F44+K44+S44+X44+AC44</f>
        <v>3</v>
      </c>
      <c r="AE44" s="43">
        <v>7</v>
      </c>
      <c r="AF44" s="44">
        <v>136</v>
      </c>
      <c r="AG44" s="82">
        <f t="shared" ref="AG44:AG55" si="6">AE44/AF44*100</f>
        <v>5.1470588235294112</v>
      </c>
    </row>
    <row r="45" spans="1:33" ht="15.75" customHeight="1" x14ac:dyDescent="0.25">
      <c r="A45" s="9" t="s">
        <v>20</v>
      </c>
      <c r="B45" s="4"/>
      <c r="C45" s="4"/>
      <c r="D45" s="4"/>
      <c r="E45" s="14">
        <v>45300</v>
      </c>
      <c r="F45" s="12">
        <v>1</v>
      </c>
      <c r="G45" s="4"/>
      <c r="H45" s="4"/>
      <c r="I45" s="4"/>
      <c r="J45" s="14">
        <v>45336</v>
      </c>
      <c r="K45" s="12">
        <v>1</v>
      </c>
      <c r="L45" s="96"/>
      <c r="M45" s="89"/>
      <c r="N45" s="96"/>
      <c r="O45" s="88"/>
      <c r="P45" s="89"/>
      <c r="Q45" s="4"/>
      <c r="R45" s="14"/>
      <c r="S45" s="12"/>
      <c r="T45" s="4"/>
      <c r="U45" s="4"/>
      <c r="V45" s="4"/>
      <c r="W45" s="14">
        <v>45390</v>
      </c>
      <c r="X45" s="12">
        <v>1</v>
      </c>
      <c r="Y45" s="11"/>
      <c r="Z45" s="4"/>
      <c r="AA45" s="14">
        <v>45431</v>
      </c>
      <c r="AB45" s="14"/>
      <c r="AC45" s="12">
        <v>1</v>
      </c>
      <c r="AD45" s="16">
        <f t="shared" si="5"/>
        <v>4</v>
      </c>
      <c r="AE45" s="43">
        <v>8</v>
      </c>
      <c r="AF45" s="44">
        <v>136</v>
      </c>
      <c r="AG45" s="82">
        <f t="shared" si="6"/>
        <v>5.8823529411764701</v>
      </c>
    </row>
    <row r="46" spans="1:33" ht="15.75" customHeight="1" x14ac:dyDescent="0.25">
      <c r="A46" s="9" t="s">
        <v>21</v>
      </c>
      <c r="B46" s="4"/>
      <c r="C46" s="4"/>
      <c r="D46" s="4"/>
      <c r="E46" s="4"/>
      <c r="F46" s="12"/>
      <c r="G46" s="4"/>
      <c r="H46" s="4"/>
      <c r="I46" s="4"/>
      <c r="J46" s="4"/>
      <c r="K46" s="12"/>
      <c r="L46" s="96"/>
      <c r="M46" s="89"/>
      <c r="N46" s="96"/>
      <c r="O46" s="88"/>
      <c r="P46" s="89"/>
      <c r="Q46" s="14"/>
      <c r="R46" s="14"/>
      <c r="S46" s="12"/>
      <c r="T46" s="4"/>
      <c r="U46" s="4"/>
      <c r="V46" s="4"/>
      <c r="W46" s="4"/>
      <c r="X46" s="12"/>
      <c r="Y46" s="11"/>
      <c r="Z46" s="4"/>
      <c r="AA46" s="14">
        <v>45427</v>
      </c>
      <c r="AB46" s="14"/>
      <c r="AC46" s="12">
        <v>1</v>
      </c>
      <c r="AD46" s="16">
        <f t="shared" si="5"/>
        <v>1</v>
      </c>
      <c r="AE46" s="43">
        <v>3</v>
      </c>
      <c r="AF46" s="44">
        <v>68</v>
      </c>
      <c r="AG46" s="82">
        <f t="shared" si="6"/>
        <v>4.4117647058823533</v>
      </c>
    </row>
    <row r="47" spans="1:33" ht="15.75" customHeight="1" x14ac:dyDescent="0.25">
      <c r="A47" s="9" t="s">
        <v>22</v>
      </c>
      <c r="B47" s="4"/>
      <c r="C47" s="4"/>
      <c r="D47" s="4"/>
      <c r="E47" s="4"/>
      <c r="F47" s="12"/>
      <c r="G47" s="4"/>
      <c r="H47" s="4"/>
      <c r="I47" s="4"/>
      <c r="J47" s="4"/>
      <c r="K47" s="12"/>
      <c r="L47" s="96"/>
      <c r="M47" s="89"/>
      <c r="N47" s="96"/>
      <c r="O47" s="88"/>
      <c r="P47" s="89"/>
      <c r="Q47" s="4"/>
      <c r="R47" s="4"/>
      <c r="S47" s="12"/>
      <c r="T47" s="4"/>
      <c r="U47" s="4"/>
      <c r="V47" s="4"/>
      <c r="W47" s="4"/>
      <c r="X47" s="12"/>
      <c r="Y47" s="4"/>
      <c r="Z47" s="4"/>
      <c r="AA47" s="14">
        <v>45431</v>
      </c>
      <c r="AB47" s="4"/>
      <c r="AC47" s="12">
        <v>1</v>
      </c>
      <c r="AD47" s="16">
        <f t="shared" si="5"/>
        <v>1</v>
      </c>
      <c r="AE47" s="43">
        <v>3</v>
      </c>
      <c r="AF47" s="44">
        <v>34</v>
      </c>
      <c r="AG47" s="82">
        <f t="shared" si="6"/>
        <v>8.8235294117647065</v>
      </c>
    </row>
    <row r="48" spans="1:33" ht="15.75" customHeight="1" x14ac:dyDescent="0.25">
      <c r="A48" s="9" t="s">
        <v>30</v>
      </c>
      <c r="B48" s="4"/>
      <c r="C48" s="4"/>
      <c r="D48" s="4"/>
      <c r="E48" s="4"/>
      <c r="F48" s="12"/>
      <c r="G48" s="4"/>
      <c r="H48" s="4"/>
      <c r="I48" s="4"/>
      <c r="J48" s="4"/>
      <c r="K48" s="12"/>
      <c r="L48" s="96"/>
      <c r="M48" s="89"/>
      <c r="N48" s="96"/>
      <c r="O48" s="88"/>
      <c r="P48" s="89"/>
      <c r="Q48" s="14"/>
      <c r="R48" s="14"/>
      <c r="S48" s="12"/>
      <c r="T48" s="4"/>
      <c r="U48" s="4"/>
      <c r="V48" s="4"/>
      <c r="W48" s="4"/>
      <c r="X48" s="12"/>
      <c r="Y48" s="4"/>
      <c r="Z48" s="4"/>
      <c r="AA48" s="11">
        <v>13.05</v>
      </c>
      <c r="AB48" s="4"/>
      <c r="AC48" s="12">
        <v>1</v>
      </c>
      <c r="AD48" s="16">
        <f t="shared" si="5"/>
        <v>1</v>
      </c>
      <c r="AE48" s="43">
        <v>3</v>
      </c>
      <c r="AF48" s="44">
        <v>68</v>
      </c>
      <c r="AG48" s="82">
        <f t="shared" si="6"/>
        <v>4.4117647058823533</v>
      </c>
    </row>
    <row r="49" spans="1:33" ht="15.75" customHeight="1" x14ac:dyDescent="0.25">
      <c r="A49" s="9" t="s">
        <v>71</v>
      </c>
      <c r="B49" s="4"/>
      <c r="C49" s="4"/>
      <c r="D49" s="4"/>
      <c r="E49" s="4"/>
      <c r="F49" s="12"/>
      <c r="G49" s="4"/>
      <c r="H49" s="4"/>
      <c r="I49" s="4"/>
      <c r="J49" s="4"/>
      <c r="K49" s="12"/>
      <c r="L49" s="96"/>
      <c r="M49" s="89"/>
      <c r="N49" s="96"/>
      <c r="O49" s="88"/>
      <c r="P49" s="89"/>
      <c r="Q49" s="4"/>
      <c r="R49" s="4"/>
      <c r="S49" s="12"/>
      <c r="T49" s="4"/>
      <c r="U49" s="4"/>
      <c r="V49" s="4"/>
      <c r="W49" s="4"/>
      <c r="X49" s="12"/>
      <c r="Y49" s="4"/>
      <c r="Z49" s="4"/>
      <c r="AA49" s="14">
        <v>45434</v>
      </c>
      <c r="AB49" s="4"/>
      <c r="AC49" s="12">
        <v>1</v>
      </c>
      <c r="AD49" s="16">
        <f t="shared" si="5"/>
        <v>1</v>
      </c>
      <c r="AE49" s="43">
        <v>2</v>
      </c>
      <c r="AF49" s="44">
        <v>34</v>
      </c>
      <c r="AG49" s="82">
        <f t="shared" si="6"/>
        <v>5.8823529411764701</v>
      </c>
    </row>
    <row r="50" spans="1:33" ht="15.75" customHeight="1" x14ac:dyDescent="0.25">
      <c r="A50" s="9" t="s">
        <v>23</v>
      </c>
      <c r="B50" s="4"/>
      <c r="C50" s="4"/>
      <c r="D50" s="4"/>
      <c r="E50" s="4"/>
      <c r="F50" s="12"/>
      <c r="G50" s="4"/>
      <c r="H50" s="4"/>
      <c r="I50" s="4"/>
      <c r="J50" s="4"/>
      <c r="K50" s="12"/>
      <c r="L50" s="96"/>
      <c r="M50" s="89"/>
      <c r="N50" s="96"/>
      <c r="O50" s="88"/>
      <c r="P50" s="89"/>
      <c r="Q50" s="4"/>
      <c r="R50" s="4"/>
      <c r="S50" s="12"/>
      <c r="T50" s="4"/>
      <c r="U50" s="4"/>
      <c r="V50" s="4"/>
      <c r="W50" s="4"/>
      <c r="X50" s="12"/>
      <c r="Y50" s="4"/>
      <c r="Z50" s="4"/>
      <c r="AA50" s="4"/>
      <c r="AB50" s="4"/>
      <c r="AC50" s="12"/>
      <c r="AD50" s="16">
        <f t="shared" si="5"/>
        <v>0</v>
      </c>
      <c r="AE50" s="43"/>
      <c r="AF50" s="44">
        <v>34</v>
      </c>
      <c r="AG50" s="82">
        <f t="shared" si="6"/>
        <v>0</v>
      </c>
    </row>
    <row r="51" spans="1:33" ht="15.75" customHeight="1" x14ac:dyDescent="0.25">
      <c r="A51" s="9" t="s">
        <v>24</v>
      </c>
      <c r="B51" s="4"/>
      <c r="C51" s="4"/>
      <c r="D51" s="4"/>
      <c r="E51" s="4"/>
      <c r="F51" s="12"/>
      <c r="G51" s="4"/>
      <c r="H51" s="4"/>
      <c r="I51" s="4"/>
      <c r="J51" s="4"/>
      <c r="K51" s="12"/>
      <c r="L51" s="96"/>
      <c r="M51" s="89"/>
      <c r="N51" s="96"/>
      <c r="O51" s="88"/>
      <c r="P51" s="89"/>
      <c r="Q51" s="4"/>
      <c r="R51" s="4"/>
      <c r="S51" s="12"/>
      <c r="T51" s="4"/>
      <c r="U51" s="4"/>
      <c r="V51" s="4"/>
      <c r="W51" s="4"/>
      <c r="X51" s="12"/>
      <c r="Y51" s="4"/>
      <c r="Z51" s="4"/>
      <c r="AA51" s="4"/>
      <c r="AB51" s="4"/>
      <c r="AC51" s="12"/>
      <c r="AD51" s="16">
        <f t="shared" si="5"/>
        <v>0</v>
      </c>
      <c r="AE51" s="43"/>
      <c r="AF51" s="44">
        <v>34</v>
      </c>
      <c r="AG51" s="82">
        <f t="shared" si="6"/>
        <v>0</v>
      </c>
    </row>
    <row r="52" spans="1:33" ht="15.75" customHeight="1" x14ac:dyDescent="0.25">
      <c r="A52" s="9" t="s">
        <v>25</v>
      </c>
      <c r="B52" s="4"/>
      <c r="C52" s="4"/>
      <c r="D52" s="4"/>
      <c r="E52" s="4"/>
      <c r="F52" s="12"/>
      <c r="G52" s="4"/>
      <c r="H52" s="4"/>
      <c r="I52" s="4"/>
      <c r="J52" s="4"/>
      <c r="K52" s="12"/>
      <c r="L52" s="96"/>
      <c r="M52" s="89"/>
      <c r="N52" s="96"/>
      <c r="O52" s="88"/>
      <c r="P52" s="89"/>
      <c r="Q52" s="4"/>
      <c r="R52" s="4"/>
      <c r="S52" s="12"/>
      <c r="T52" s="4"/>
      <c r="U52" s="4"/>
      <c r="V52" s="4"/>
      <c r="W52" s="4"/>
      <c r="X52" s="12"/>
      <c r="Y52" s="4"/>
      <c r="Z52" s="4"/>
      <c r="AA52" s="14"/>
      <c r="AB52" s="4"/>
      <c r="AC52" s="12"/>
      <c r="AD52" s="16">
        <f t="shared" si="5"/>
        <v>0</v>
      </c>
      <c r="AE52" s="43">
        <v>1</v>
      </c>
      <c r="AF52" s="44">
        <v>68</v>
      </c>
      <c r="AG52" s="82">
        <f t="shared" si="6"/>
        <v>1.4705882352941175</v>
      </c>
    </row>
    <row r="53" spans="1:33" ht="15.75" customHeight="1" x14ac:dyDescent="0.25">
      <c r="A53" s="9" t="s">
        <v>72</v>
      </c>
      <c r="B53" s="4"/>
      <c r="C53" s="4"/>
      <c r="D53" s="4"/>
      <c r="E53" s="4"/>
      <c r="F53" s="12"/>
      <c r="G53" s="4"/>
      <c r="H53" s="4">
        <v>1</v>
      </c>
      <c r="I53" s="4"/>
      <c r="J53" s="4"/>
      <c r="K53" s="12">
        <v>1</v>
      </c>
      <c r="L53" s="96"/>
      <c r="M53" s="89"/>
      <c r="N53" s="96"/>
      <c r="O53" s="88"/>
      <c r="P53" s="89"/>
      <c r="Q53" s="4"/>
      <c r="R53" s="4"/>
      <c r="S53" s="12"/>
      <c r="T53" s="4"/>
      <c r="U53" s="4"/>
      <c r="V53" s="4"/>
      <c r="W53" s="4"/>
      <c r="X53" s="12"/>
      <c r="Y53" s="4"/>
      <c r="Z53" s="4"/>
      <c r="AA53" s="4"/>
      <c r="AB53" s="4"/>
      <c r="AC53" s="12"/>
      <c r="AD53" s="16">
        <f t="shared" si="5"/>
        <v>1</v>
      </c>
      <c r="AE53" s="43">
        <v>1</v>
      </c>
      <c r="AF53" s="44"/>
      <c r="AG53" s="82"/>
    </row>
    <row r="54" spans="1:33" ht="15.75" customHeight="1" x14ac:dyDescent="0.25">
      <c r="A54" s="9" t="s">
        <v>73</v>
      </c>
      <c r="B54" s="4"/>
      <c r="C54" s="4"/>
      <c r="D54" s="4"/>
      <c r="E54" s="4"/>
      <c r="F54" s="12"/>
      <c r="G54" s="4"/>
      <c r="H54" s="4"/>
      <c r="I54" s="4"/>
      <c r="J54" s="4"/>
      <c r="K54" s="12"/>
      <c r="L54" s="96"/>
      <c r="M54" s="89"/>
      <c r="N54" s="96">
        <v>1</v>
      </c>
      <c r="O54" s="88"/>
      <c r="P54" s="89"/>
      <c r="Q54" s="4"/>
      <c r="R54" s="4"/>
      <c r="S54" s="12">
        <v>1</v>
      </c>
      <c r="T54" s="4"/>
      <c r="U54" s="4"/>
      <c r="V54" s="4"/>
      <c r="W54" s="4"/>
      <c r="X54" s="12"/>
      <c r="Y54" s="4"/>
      <c r="Z54" s="4"/>
      <c r="AA54" s="4"/>
      <c r="AB54" s="4"/>
      <c r="AC54" s="12"/>
      <c r="AD54" s="16">
        <f t="shared" si="5"/>
        <v>1</v>
      </c>
      <c r="AE54" s="43">
        <v>1</v>
      </c>
      <c r="AF54" s="44"/>
      <c r="AG54" s="82"/>
    </row>
    <row r="55" spans="1:33" ht="15.75" customHeight="1" x14ac:dyDescent="0.25">
      <c r="A55" s="15" t="s">
        <v>27</v>
      </c>
      <c r="B55" s="12"/>
      <c r="C55" s="12"/>
      <c r="D55" s="12"/>
      <c r="E55" s="12">
        <v>1</v>
      </c>
      <c r="F55" s="12">
        <v>1</v>
      </c>
      <c r="G55" s="12"/>
      <c r="H55" s="12">
        <v>1</v>
      </c>
      <c r="I55" s="12"/>
      <c r="J55" s="12">
        <v>3</v>
      </c>
      <c r="K55" s="12">
        <v>4</v>
      </c>
      <c r="L55" s="99"/>
      <c r="M55" s="89"/>
      <c r="N55" s="99">
        <v>1</v>
      </c>
      <c r="O55" s="88"/>
      <c r="P55" s="89"/>
      <c r="Q55" s="12"/>
      <c r="R55" s="12"/>
      <c r="S55" s="12">
        <v>2</v>
      </c>
      <c r="T55" s="12"/>
      <c r="U55" s="12"/>
      <c r="V55" s="12"/>
      <c r="W55" s="12">
        <v>2</v>
      </c>
      <c r="X55" s="12">
        <v>2</v>
      </c>
      <c r="Y55" s="12"/>
      <c r="Z55" s="12"/>
      <c r="AA55" s="12">
        <v>7</v>
      </c>
      <c r="AB55" s="12"/>
      <c r="AC55" s="12">
        <v>7</v>
      </c>
      <c r="AD55" s="16">
        <f t="shared" si="5"/>
        <v>16</v>
      </c>
      <c r="AE55" s="12">
        <v>36</v>
      </c>
      <c r="AF55" s="16">
        <v>782</v>
      </c>
      <c r="AG55" s="82">
        <f t="shared" si="6"/>
        <v>4.6035805626598467</v>
      </c>
    </row>
    <row r="56" spans="1:33" ht="15.75" customHeight="1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:33" ht="15.75" customHeight="1" x14ac:dyDescent="0.25">
      <c r="A57" s="20"/>
    </row>
    <row r="58" spans="1:33" ht="15.75" customHeight="1" x14ac:dyDescent="0.25"/>
    <row r="59" spans="1:33" ht="15.75" customHeight="1" x14ac:dyDescent="0.25">
      <c r="A59" s="20"/>
    </row>
    <row r="60" spans="1:33" ht="15.75" customHeight="1" x14ac:dyDescent="0.25"/>
    <row r="61" spans="1:33" ht="15.75" customHeight="1" x14ac:dyDescent="0.25"/>
    <row r="62" spans="1:33" ht="15.75" customHeight="1" x14ac:dyDescent="0.25"/>
    <row r="63" spans="1:33" ht="15.75" customHeight="1" x14ac:dyDescent="0.25"/>
    <row r="64" spans="1:3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6">
    <mergeCell ref="Y5:AC5"/>
    <mergeCell ref="AE5:AG5"/>
    <mergeCell ref="A1:P1"/>
    <mergeCell ref="A2:P2"/>
    <mergeCell ref="A4:P4"/>
    <mergeCell ref="B5:F5"/>
    <mergeCell ref="G5:K5"/>
    <mergeCell ref="L5:S5"/>
    <mergeCell ref="T5:X5"/>
    <mergeCell ref="M6:N6"/>
    <mergeCell ref="O6:Q6"/>
    <mergeCell ref="A7:AG7"/>
    <mergeCell ref="M8:N8"/>
    <mergeCell ref="O8:Q8"/>
    <mergeCell ref="M9:N9"/>
    <mergeCell ref="O9:Q9"/>
    <mergeCell ref="O14:Q14"/>
    <mergeCell ref="O15:Q15"/>
    <mergeCell ref="O16:Q16"/>
    <mergeCell ref="O17:Q17"/>
    <mergeCell ref="A18:AG18"/>
    <mergeCell ref="M10:N10"/>
    <mergeCell ref="O10:Q10"/>
    <mergeCell ref="M11:N11"/>
    <mergeCell ref="O11:Q11"/>
    <mergeCell ref="M12:N12"/>
    <mergeCell ref="O12:Q12"/>
    <mergeCell ref="O13:Q13"/>
    <mergeCell ref="M13:N13"/>
    <mergeCell ref="M14:N14"/>
    <mergeCell ref="M15:N15"/>
    <mergeCell ref="M16:N16"/>
    <mergeCell ref="M17:N17"/>
    <mergeCell ref="N19:O19"/>
    <mergeCell ref="P19:Q19"/>
    <mergeCell ref="L19:M19"/>
    <mergeCell ref="L20:M20"/>
    <mergeCell ref="N20:O20"/>
    <mergeCell ref="P20:Q20"/>
    <mergeCell ref="L21:M21"/>
    <mergeCell ref="N21:O21"/>
    <mergeCell ref="P21:Q21"/>
    <mergeCell ref="N43:P43"/>
    <mergeCell ref="L44:M44"/>
    <mergeCell ref="N44:P44"/>
    <mergeCell ref="L45:M45"/>
    <mergeCell ref="N45:P45"/>
    <mergeCell ref="L49:M49"/>
    <mergeCell ref="L50:M50"/>
    <mergeCell ref="L51:M51"/>
    <mergeCell ref="L52:M52"/>
    <mergeCell ref="L46:M46"/>
    <mergeCell ref="N46:P46"/>
    <mergeCell ref="L47:M47"/>
    <mergeCell ref="N47:P47"/>
    <mergeCell ref="L48:M48"/>
    <mergeCell ref="N48:P48"/>
    <mergeCell ref="N49:P49"/>
    <mergeCell ref="L43:M43"/>
    <mergeCell ref="L53:M53"/>
    <mergeCell ref="L54:M54"/>
    <mergeCell ref="L55:M55"/>
    <mergeCell ref="N50:P50"/>
    <mergeCell ref="N51:P51"/>
    <mergeCell ref="N52:P52"/>
    <mergeCell ref="N53:P53"/>
    <mergeCell ref="N54:P54"/>
    <mergeCell ref="N55:P55"/>
    <mergeCell ref="N24:O24"/>
    <mergeCell ref="P24:Q24"/>
    <mergeCell ref="L22:M22"/>
    <mergeCell ref="N22:O22"/>
    <mergeCell ref="P22:Q22"/>
    <mergeCell ref="L23:M23"/>
    <mergeCell ref="N23:O23"/>
    <mergeCell ref="P23:Q23"/>
    <mergeCell ref="L24:M24"/>
    <mergeCell ref="L25:M25"/>
    <mergeCell ref="N25:O25"/>
    <mergeCell ref="P25:Q25"/>
    <mergeCell ref="L26:M26"/>
    <mergeCell ref="N26:O26"/>
    <mergeCell ref="P26:Q26"/>
    <mergeCell ref="L27:M27"/>
    <mergeCell ref="N35:P35"/>
    <mergeCell ref="N36:P36"/>
    <mergeCell ref="N27:O27"/>
    <mergeCell ref="P27:Q27"/>
    <mergeCell ref="L28:M28"/>
    <mergeCell ref="N28:O28"/>
    <mergeCell ref="P28:Q28"/>
    <mergeCell ref="L29:M29"/>
    <mergeCell ref="N29:O29"/>
    <mergeCell ref="P29:Q29"/>
    <mergeCell ref="A30:AG30"/>
    <mergeCell ref="L34:M34"/>
    <mergeCell ref="L35:M35"/>
    <mergeCell ref="L36:M36"/>
    <mergeCell ref="N37:P37"/>
    <mergeCell ref="N38:P38"/>
    <mergeCell ref="N39:P39"/>
    <mergeCell ref="N40:P40"/>
    <mergeCell ref="N41:P41"/>
    <mergeCell ref="A42:AG42"/>
    <mergeCell ref="L31:M31"/>
    <mergeCell ref="N31:P31"/>
    <mergeCell ref="L32:M32"/>
    <mergeCell ref="N32:P32"/>
    <mergeCell ref="L33:M33"/>
    <mergeCell ref="N33:P33"/>
    <mergeCell ref="N34:P34"/>
    <mergeCell ref="L37:M37"/>
    <mergeCell ref="L38:M38"/>
    <mergeCell ref="L39:M39"/>
    <mergeCell ref="L40:M40"/>
    <mergeCell ref="L41:M4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opLeftCell="A49" zoomScale="70" zoomScaleNormal="70" workbookViewId="0">
      <selection activeCell="W92" sqref="W92"/>
    </sheetView>
  </sheetViews>
  <sheetFormatPr defaultRowHeight="15" customHeight="1" x14ac:dyDescent="0.25"/>
  <cols>
    <col min="1" max="1" width="27.42578125" customWidth="1"/>
    <col min="2" max="29" width="8.7109375" customWidth="1"/>
    <col min="30" max="30" width="14.28515625" customWidth="1"/>
  </cols>
  <sheetData>
    <row r="1" spans="1:33" ht="20.25" x14ac:dyDescent="0.25">
      <c r="C1" s="93" t="s">
        <v>59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spans="1:33" ht="20.25" x14ac:dyDescent="0.25">
      <c r="C2" s="93" t="s">
        <v>74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5" spans="1:33" ht="19.5" x14ac:dyDescent="0.25">
      <c r="A5" s="104" t="s">
        <v>38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9"/>
    </row>
    <row r="6" spans="1:33" ht="56.25" x14ac:dyDescent="0.25">
      <c r="A6" s="34" t="s">
        <v>4</v>
      </c>
      <c r="B6" s="97" t="s">
        <v>61</v>
      </c>
      <c r="C6" s="88"/>
      <c r="D6" s="88"/>
      <c r="E6" s="88"/>
      <c r="F6" s="89"/>
      <c r="G6" s="97" t="s">
        <v>62</v>
      </c>
      <c r="H6" s="88"/>
      <c r="I6" s="88"/>
      <c r="J6" s="88"/>
      <c r="K6" s="89"/>
      <c r="L6" s="97" t="s">
        <v>63</v>
      </c>
      <c r="M6" s="88"/>
      <c r="N6" s="88"/>
      <c r="O6" s="88"/>
      <c r="P6" s="89"/>
      <c r="Q6" s="97" t="s">
        <v>64</v>
      </c>
      <c r="R6" s="88"/>
      <c r="S6" s="88"/>
      <c r="T6" s="88"/>
      <c r="U6" s="89"/>
      <c r="V6" s="97" t="s">
        <v>65</v>
      </c>
      <c r="W6" s="88"/>
      <c r="X6" s="88"/>
      <c r="Y6" s="88"/>
      <c r="Z6" s="89"/>
      <c r="AA6" s="5"/>
      <c r="AB6" s="97" t="s">
        <v>9</v>
      </c>
      <c r="AC6" s="88"/>
      <c r="AD6" s="89"/>
    </row>
    <row r="7" spans="1:33" ht="183.75" customHeight="1" x14ac:dyDescent="0.25">
      <c r="A7" s="4" t="s">
        <v>75</v>
      </c>
      <c r="B7" s="6" t="s">
        <v>11</v>
      </c>
      <c r="C7" s="6" t="s">
        <v>12</v>
      </c>
      <c r="D7" s="6" t="s">
        <v>13</v>
      </c>
      <c r="E7" s="6" t="s">
        <v>14</v>
      </c>
      <c r="F7" s="7" t="s">
        <v>15</v>
      </c>
      <c r="G7" s="6" t="s">
        <v>11</v>
      </c>
      <c r="H7" s="6" t="s">
        <v>12</v>
      </c>
      <c r="I7" s="6" t="s">
        <v>13</v>
      </c>
      <c r="J7" s="6" t="s">
        <v>14</v>
      </c>
      <c r="K7" s="7" t="s">
        <v>9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9</v>
      </c>
      <c r="Q7" s="6" t="s">
        <v>11</v>
      </c>
      <c r="R7" s="6" t="s">
        <v>12</v>
      </c>
      <c r="S7" s="6" t="s">
        <v>13</v>
      </c>
      <c r="T7" s="6" t="s">
        <v>14</v>
      </c>
      <c r="U7" s="7" t="s">
        <v>15</v>
      </c>
      <c r="V7" s="6" t="s">
        <v>11</v>
      </c>
      <c r="W7" s="6" t="s">
        <v>12</v>
      </c>
      <c r="X7" s="6" t="s">
        <v>13</v>
      </c>
      <c r="Y7" s="6" t="s">
        <v>14</v>
      </c>
      <c r="Z7" s="7" t="s">
        <v>9</v>
      </c>
      <c r="AA7" s="8" t="s">
        <v>94</v>
      </c>
      <c r="AB7" s="48" t="s">
        <v>76</v>
      </c>
      <c r="AC7" s="49" t="s">
        <v>67</v>
      </c>
      <c r="AD7" s="49" t="s">
        <v>77</v>
      </c>
      <c r="AF7" s="71"/>
      <c r="AG7" s="71"/>
    </row>
    <row r="8" spans="1:33" x14ac:dyDescent="0.25">
      <c r="A8" s="103" t="s">
        <v>39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  <c r="AF8" s="71"/>
      <c r="AG8" s="71"/>
    </row>
    <row r="9" spans="1:33" ht="18.75" x14ac:dyDescent="0.25">
      <c r="A9" s="9" t="s">
        <v>18</v>
      </c>
      <c r="B9" s="4"/>
      <c r="C9" s="4"/>
      <c r="D9" s="4"/>
      <c r="E9" s="14"/>
      <c r="F9" s="12"/>
      <c r="G9" s="4"/>
      <c r="H9" s="4"/>
      <c r="I9" s="4"/>
      <c r="J9" s="14">
        <v>45327</v>
      </c>
      <c r="K9" s="12">
        <v>1</v>
      </c>
      <c r="L9" s="4"/>
      <c r="M9" s="4"/>
      <c r="N9" s="4"/>
      <c r="O9" s="14">
        <v>45364</v>
      </c>
      <c r="P9" s="12">
        <v>1</v>
      </c>
      <c r="Q9" s="11" t="s">
        <v>78</v>
      </c>
      <c r="R9" s="4"/>
      <c r="S9" s="4"/>
      <c r="T9" s="14">
        <v>45391</v>
      </c>
      <c r="U9" s="12">
        <v>2</v>
      </c>
      <c r="V9" s="4"/>
      <c r="W9" s="4"/>
      <c r="X9" s="14">
        <v>45432</v>
      </c>
      <c r="Y9" s="4"/>
      <c r="Z9" s="12">
        <v>1</v>
      </c>
      <c r="AA9" s="16">
        <f>F9+K9+P9+U9+Z9</f>
        <v>5</v>
      </c>
      <c r="AB9" s="50">
        <f>AA9+AF9</f>
        <v>9</v>
      </c>
      <c r="AC9" s="51">
        <v>170</v>
      </c>
      <c r="AD9" s="74">
        <f>AB9/AC9*100</f>
        <v>5.2941176470588234</v>
      </c>
      <c r="AF9" s="72">
        <f>U9+P9+Z9+AE9</f>
        <v>4</v>
      </c>
      <c r="AG9" s="71"/>
    </row>
    <row r="10" spans="1:33" ht="18.75" x14ac:dyDescent="0.25">
      <c r="A10" s="9" t="s">
        <v>40</v>
      </c>
      <c r="B10" s="4"/>
      <c r="C10" s="4"/>
      <c r="D10" s="4"/>
      <c r="E10" s="4"/>
      <c r="F10" s="12"/>
      <c r="G10" s="4"/>
      <c r="H10" s="4"/>
      <c r="I10" s="4"/>
      <c r="J10" s="4"/>
      <c r="K10" s="12"/>
      <c r="L10" s="4"/>
      <c r="M10" s="4"/>
      <c r="N10" s="4"/>
      <c r="O10" s="4"/>
      <c r="P10" s="12"/>
      <c r="Q10" s="4"/>
      <c r="R10" s="4"/>
      <c r="S10" s="4"/>
      <c r="T10" s="4"/>
      <c r="U10" s="12"/>
      <c r="V10" s="4"/>
      <c r="W10" s="4"/>
      <c r="X10" s="14">
        <v>45427</v>
      </c>
      <c r="Y10" s="4"/>
      <c r="Z10" s="12">
        <v>1</v>
      </c>
      <c r="AA10" s="16">
        <f t="shared" ref="AA10:AA21" si="0">F10+K10+P10+U10+Z10</f>
        <v>1</v>
      </c>
      <c r="AB10" s="51">
        <f t="shared" ref="AB10:AB20" si="1">AA10+AF10</f>
        <v>2</v>
      </c>
      <c r="AC10" s="51">
        <v>102</v>
      </c>
      <c r="AD10" s="74">
        <f t="shared" ref="AD10:AD21" si="2">AB10/AC10*100</f>
        <v>1.9607843137254901</v>
      </c>
      <c r="AF10" s="72">
        <f t="shared" ref="AF10:AF21" si="3">U10+P10+Z10+AE10</f>
        <v>1</v>
      </c>
      <c r="AG10" s="71"/>
    </row>
    <row r="11" spans="1:33" ht="37.5" x14ac:dyDescent="0.25">
      <c r="A11" s="9" t="s">
        <v>30</v>
      </c>
      <c r="B11" s="4"/>
      <c r="C11" s="4"/>
      <c r="D11" s="4"/>
      <c r="E11" s="4"/>
      <c r="F11" s="12"/>
      <c r="G11" s="4"/>
      <c r="H11" s="4"/>
      <c r="I11" s="4"/>
      <c r="J11" s="4"/>
      <c r="K11" s="12"/>
      <c r="L11" s="4"/>
      <c r="M11" s="4"/>
      <c r="N11" s="4"/>
      <c r="O11" s="4"/>
      <c r="P11" s="12"/>
      <c r="Q11" s="4"/>
      <c r="R11" s="4"/>
      <c r="S11" s="4"/>
      <c r="T11" s="4"/>
      <c r="U11" s="12"/>
      <c r="V11" s="4"/>
      <c r="W11" s="4"/>
      <c r="X11" s="11">
        <v>14.05</v>
      </c>
      <c r="Y11" s="4"/>
      <c r="Z11" s="12">
        <v>1</v>
      </c>
      <c r="AA11" s="16">
        <f t="shared" si="0"/>
        <v>1</v>
      </c>
      <c r="AB11" s="51">
        <f t="shared" si="1"/>
        <v>2</v>
      </c>
      <c r="AC11" s="51">
        <v>102</v>
      </c>
      <c r="AD11" s="74">
        <f t="shared" si="2"/>
        <v>1.9607843137254901</v>
      </c>
      <c r="AF11" s="72">
        <f t="shared" si="3"/>
        <v>1</v>
      </c>
      <c r="AG11" s="71"/>
    </row>
    <row r="12" spans="1:33" ht="18.75" x14ac:dyDescent="0.25">
      <c r="A12" s="9" t="s">
        <v>20</v>
      </c>
      <c r="B12" s="4"/>
      <c r="C12" s="4"/>
      <c r="D12" s="4"/>
      <c r="E12" s="4"/>
      <c r="F12" s="12"/>
      <c r="G12" s="4"/>
      <c r="H12" s="4"/>
      <c r="I12" s="4"/>
      <c r="J12" s="14">
        <v>45332</v>
      </c>
      <c r="K12" s="12">
        <v>1</v>
      </c>
      <c r="L12" s="4"/>
      <c r="M12" s="4"/>
      <c r="N12" s="4"/>
      <c r="O12" s="4"/>
      <c r="P12" s="12"/>
      <c r="Q12" s="11" t="s">
        <v>78</v>
      </c>
      <c r="R12" s="4"/>
      <c r="S12" s="4"/>
      <c r="T12" s="14">
        <v>45406</v>
      </c>
      <c r="U12" s="12">
        <v>2</v>
      </c>
      <c r="V12" s="4"/>
      <c r="W12" s="4"/>
      <c r="X12" s="14">
        <v>45433</v>
      </c>
      <c r="Y12" s="4"/>
      <c r="Z12" s="12">
        <v>1</v>
      </c>
      <c r="AA12" s="16">
        <f t="shared" si="0"/>
        <v>4</v>
      </c>
      <c r="AB12" s="51">
        <f t="shared" si="1"/>
        <v>7</v>
      </c>
      <c r="AC12" s="51">
        <v>170</v>
      </c>
      <c r="AD12" s="74">
        <f t="shared" si="2"/>
        <v>4.117647058823529</v>
      </c>
      <c r="AF12" s="72">
        <f t="shared" si="3"/>
        <v>3</v>
      </c>
      <c r="AG12" s="71"/>
    </row>
    <row r="13" spans="1:33" ht="18.75" x14ac:dyDescent="0.25">
      <c r="A13" s="9" t="s">
        <v>41</v>
      </c>
      <c r="B13" s="4"/>
      <c r="C13" s="4"/>
      <c r="D13" s="4"/>
      <c r="E13" s="4"/>
      <c r="F13" s="12"/>
      <c r="G13" s="4"/>
      <c r="H13" s="4"/>
      <c r="I13" s="4"/>
      <c r="J13" s="4"/>
      <c r="K13" s="12"/>
      <c r="L13" s="4"/>
      <c r="M13" s="4"/>
      <c r="N13" s="4"/>
      <c r="O13" s="4"/>
      <c r="P13" s="12"/>
      <c r="Q13" s="11" t="s">
        <v>78</v>
      </c>
      <c r="R13" s="4"/>
      <c r="S13" s="4"/>
      <c r="T13" s="4"/>
      <c r="U13" s="12">
        <v>1</v>
      </c>
      <c r="V13" s="4"/>
      <c r="W13" s="4"/>
      <c r="X13" s="14">
        <v>19.05</v>
      </c>
      <c r="Y13" s="4"/>
      <c r="Z13" s="12">
        <v>1</v>
      </c>
      <c r="AA13" s="16">
        <f t="shared" si="0"/>
        <v>2</v>
      </c>
      <c r="AB13" s="51">
        <f t="shared" si="1"/>
        <v>4</v>
      </c>
      <c r="AC13" s="51">
        <v>68</v>
      </c>
      <c r="AD13" s="74">
        <f t="shared" si="2"/>
        <v>5.8823529411764701</v>
      </c>
      <c r="AF13" s="72">
        <f t="shared" si="3"/>
        <v>2</v>
      </c>
      <c r="AG13" s="71"/>
    </row>
    <row r="14" spans="1:33" ht="18.75" x14ac:dyDescent="0.25">
      <c r="A14" s="9" t="s">
        <v>43</v>
      </c>
      <c r="B14" s="4"/>
      <c r="C14" s="4"/>
      <c r="D14" s="4"/>
      <c r="E14" s="4"/>
      <c r="F14" s="12"/>
      <c r="G14" s="4"/>
      <c r="H14" s="4"/>
      <c r="I14" s="4"/>
      <c r="J14" s="14">
        <v>45325</v>
      </c>
      <c r="K14" s="12">
        <v>1</v>
      </c>
      <c r="L14" s="4"/>
      <c r="M14" s="4"/>
      <c r="N14" s="4"/>
      <c r="O14" s="14">
        <v>45361</v>
      </c>
      <c r="P14" s="12">
        <v>1</v>
      </c>
      <c r="Q14" s="11" t="s">
        <v>78</v>
      </c>
      <c r="R14" s="4"/>
      <c r="S14" s="4"/>
      <c r="T14" s="4"/>
      <c r="U14" s="12">
        <v>1</v>
      </c>
      <c r="V14" s="4"/>
      <c r="W14" s="4"/>
      <c r="X14" s="14">
        <v>45424</v>
      </c>
      <c r="Y14" s="14">
        <v>45417</v>
      </c>
      <c r="Z14" s="16">
        <v>2</v>
      </c>
      <c r="AA14" s="16">
        <f t="shared" si="0"/>
        <v>5</v>
      </c>
      <c r="AB14" s="51">
        <f t="shared" si="1"/>
        <v>9</v>
      </c>
      <c r="AC14" s="51">
        <v>34</v>
      </c>
      <c r="AD14" s="74">
        <f t="shared" si="2"/>
        <v>26.47058823529412</v>
      </c>
      <c r="AF14" s="72">
        <f t="shared" si="3"/>
        <v>4</v>
      </c>
      <c r="AG14" s="71"/>
    </row>
    <row r="15" spans="1:33" ht="18.75" x14ac:dyDescent="0.25">
      <c r="A15" s="9" t="s">
        <v>44</v>
      </c>
      <c r="B15" s="4"/>
      <c r="C15" s="4"/>
      <c r="D15" s="4"/>
      <c r="E15" s="4"/>
      <c r="F15" s="12"/>
      <c r="G15" s="4"/>
      <c r="H15" s="4"/>
      <c r="I15" s="4"/>
      <c r="J15" s="4"/>
      <c r="K15" s="12"/>
      <c r="L15" s="4"/>
      <c r="M15" s="4"/>
      <c r="N15" s="4"/>
      <c r="O15" s="4"/>
      <c r="P15" s="12"/>
      <c r="Q15" s="11" t="s">
        <v>78</v>
      </c>
      <c r="R15" s="4"/>
      <c r="S15" s="4"/>
      <c r="T15" s="4"/>
      <c r="U15" s="12">
        <v>1</v>
      </c>
      <c r="V15" s="4"/>
      <c r="W15" s="4"/>
      <c r="X15" s="14">
        <v>45425</v>
      </c>
      <c r="Y15" s="4"/>
      <c r="Z15" s="12">
        <v>1</v>
      </c>
      <c r="AA15" s="16">
        <f t="shared" si="0"/>
        <v>2</v>
      </c>
      <c r="AB15" s="51">
        <f t="shared" si="1"/>
        <v>4</v>
      </c>
      <c r="AC15" s="51">
        <v>34</v>
      </c>
      <c r="AD15" s="74">
        <f t="shared" si="2"/>
        <v>11.76470588235294</v>
      </c>
      <c r="AF15" s="72">
        <f t="shared" si="3"/>
        <v>2</v>
      </c>
      <c r="AG15" s="71"/>
    </row>
    <row r="16" spans="1:33" ht="18.75" x14ac:dyDescent="0.25">
      <c r="A16" s="9" t="s">
        <v>45</v>
      </c>
      <c r="B16" s="4"/>
      <c r="C16" s="4"/>
      <c r="D16" s="4"/>
      <c r="E16" s="4"/>
      <c r="F16" s="12"/>
      <c r="G16" s="4"/>
      <c r="H16" s="4"/>
      <c r="I16" s="4"/>
      <c r="J16" s="4"/>
      <c r="K16" s="12"/>
      <c r="L16" s="4"/>
      <c r="M16" s="4"/>
      <c r="N16" s="4"/>
      <c r="O16" s="4"/>
      <c r="P16" s="12"/>
      <c r="Q16" s="4"/>
      <c r="R16" s="4"/>
      <c r="S16" s="4"/>
      <c r="T16" s="4"/>
      <c r="U16" s="12"/>
      <c r="V16" s="4"/>
      <c r="W16" s="4"/>
      <c r="X16" s="14"/>
      <c r="Y16" s="4"/>
      <c r="Z16" s="12"/>
      <c r="AA16" s="16">
        <f t="shared" si="0"/>
        <v>0</v>
      </c>
      <c r="AB16" s="51">
        <f t="shared" si="1"/>
        <v>0</v>
      </c>
      <c r="AC16" s="51">
        <v>34</v>
      </c>
      <c r="AD16" s="74">
        <f t="shared" si="2"/>
        <v>0</v>
      </c>
      <c r="AF16" s="72">
        <f t="shared" si="3"/>
        <v>0</v>
      </c>
      <c r="AG16" s="71"/>
    </row>
    <row r="17" spans="1:33" ht="18.75" x14ac:dyDescent="0.25">
      <c r="A17" s="9" t="s">
        <v>22</v>
      </c>
      <c r="B17" s="4"/>
      <c r="C17" s="4"/>
      <c r="D17" s="4"/>
      <c r="E17" s="4"/>
      <c r="F17" s="12"/>
      <c r="G17" s="4"/>
      <c r="H17" s="4"/>
      <c r="I17" s="4"/>
      <c r="J17" s="4"/>
      <c r="K17" s="12"/>
      <c r="L17" s="4"/>
      <c r="M17" s="4"/>
      <c r="N17" s="4"/>
      <c r="O17" s="4"/>
      <c r="P17" s="12"/>
      <c r="Q17" s="4"/>
      <c r="R17" s="4"/>
      <c r="S17" s="4"/>
      <c r="T17" s="4"/>
      <c r="U17" s="12"/>
      <c r="V17" s="4"/>
      <c r="W17" s="4"/>
      <c r="X17" s="112" t="s">
        <v>97</v>
      </c>
      <c r="Y17" s="4"/>
      <c r="Z17" s="12">
        <v>1</v>
      </c>
      <c r="AA17" s="16">
        <v>1</v>
      </c>
      <c r="AB17" s="51">
        <v>1</v>
      </c>
      <c r="AC17" s="51">
        <v>68</v>
      </c>
      <c r="AD17" s="74">
        <f t="shared" si="2"/>
        <v>1.4705882352941175</v>
      </c>
      <c r="AF17" s="72">
        <f t="shared" si="3"/>
        <v>1</v>
      </c>
      <c r="AG17" s="71"/>
    </row>
    <row r="18" spans="1:33" ht="37.5" x14ac:dyDescent="0.25">
      <c r="A18" s="9" t="s">
        <v>23</v>
      </c>
      <c r="B18" s="4"/>
      <c r="C18" s="4"/>
      <c r="D18" s="4"/>
      <c r="E18" s="4"/>
      <c r="F18" s="12"/>
      <c r="G18" s="4"/>
      <c r="H18" s="4"/>
      <c r="I18" s="4"/>
      <c r="J18" s="4"/>
      <c r="K18" s="12"/>
      <c r="L18" s="4"/>
      <c r="M18" s="4"/>
      <c r="N18" s="4"/>
      <c r="O18" s="4"/>
      <c r="P18" s="12"/>
      <c r="Q18" s="4"/>
      <c r="R18" s="4"/>
      <c r="S18" s="4"/>
      <c r="T18" s="4"/>
      <c r="U18" s="12"/>
      <c r="V18" s="4"/>
      <c r="W18" s="4"/>
      <c r="X18" s="4"/>
      <c r="Y18" s="4"/>
      <c r="Z18" s="12"/>
      <c r="AA18" s="16">
        <f t="shared" si="0"/>
        <v>0</v>
      </c>
      <c r="AB18" s="51">
        <f t="shared" si="1"/>
        <v>0</v>
      </c>
      <c r="AC18" s="51">
        <v>34</v>
      </c>
      <c r="AD18" s="74">
        <f t="shared" si="2"/>
        <v>0</v>
      </c>
      <c r="AF18" s="72">
        <f t="shared" si="3"/>
        <v>0</v>
      </c>
      <c r="AG18" s="71"/>
    </row>
    <row r="19" spans="1:33" ht="18.75" x14ac:dyDescent="0.25">
      <c r="A19" s="9" t="s">
        <v>24</v>
      </c>
      <c r="B19" s="4"/>
      <c r="C19" s="4"/>
      <c r="D19" s="4"/>
      <c r="E19" s="4"/>
      <c r="F19" s="12"/>
      <c r="G19" s="4"/>
      <c r="H19" s="4"/>
      <c r="I19" s="4"/>
      <c r="J19" s="4"/>
      <c r="K19" s="12"/>
      <c r="L19" s="4"/>
      <c r="M19" s="4"/>
      <c r="N19" s="4"/>
      <c r="O19" s="4"/>
      <c r="P19" s="12"/>
      <c r="Q19" s="4"/>
      <c r="R19" s="4"/>
      <c r="S19" s="4"/>
      <c r="T19" s="4"/>
      <c r="U19" s="12"/>
      <c r="V19" s="4"/>
      <c r="W19" s="4"/>
      <c r="X19" s="4"/>
      <c r="Y19" s="4"/>
      <c r="Z19" s="12"/>
      <c r="AA19" s="16">
        <f t="shared" si="0"/>
        <v>0</v>
      </c>
      <c r="AB19" s="51">
        <f t="shared" si="1"/>
        <v>0</v>
      </c>
      <c r="AC19" s="51">
        <v>34</v>
      </c>
      <c r="AD19" s="74">
        <f t="shared" si="2"/>
        <v>0</v>
      </c>
      <c r="AF19" s="72">
        <f t="shared" si="3"/>
        <v>0</v>
      </c>
      <c r="AG19" s="71"/>
    </row>
    <row r="20" spans="1:33" ht="18.75" x14ac:dyDescent="0.25">
      <c r="A20" s="9" t="s">
        <v>25</v>
      </c>
      <c r="B20" s="4"/>
      <c r="C20" s="4"/>
      <c r="D20" s="4"/>
      <c r="E20" s="4"/>
      <c r="F20" s="12"/>
      <c r="G20" s="4"/>
      <c r="H20" s="4"/>
      <c r="I20" s="4"/>
      <c r="J20" s="4"/>
      <c r="K20" s="12"/>
      <c r="L20" s="4"/>
      <c r="M20" s="4"/>
      <c r="N20" s="4"/>
      <c r="O20" s="4"/>
      <c r="P20" s="12"/>
      <c r="Q20" s="4"/>
      <c r="R20" s="4"/>
      <c r="S20" s="4"/>
      <c r="T20" s="4"/>
      <c r="U20" s="12"/>
      <c r="V20" s="4"/>
      <c r="W20" s="4"/>
      <c r="X20" s="14"/>
      <c r="Y20" s="4"/>
      <c r="Z20" s="12"/>
      <c r="AA20" s="16">
        <f t="shared" si="0"/>
        <v>0</v>
      </c>
      <c r="AB20" s="51">
        <f t="shared" si="1"/>
        <v>0</v>
      </c>
      <c r="AC20" s="51">
        <v>68</v>
      </c>
      <c r="AD20" s="74">
        <f t="shared" si="2"/>
        <v>0</v>
      </c>
      <c r="AF20" s="72">
        <f t="shared" si="3"/>
        <v>0</v>
      </c>
      <c r="AG20" s="71"/>
    </row>
    <row r="21" spans="1:33" ht="15.75" customHeight="1" x14ac:dyDescent="0.25">
      <c r="A21" s="35" t="s">
        <v>27</v>
      </c>
      <c r="B21" s="12"/>
      <c r="C21" s="12"/>
      <c r="D21" s="12"/>
      <c r="E21" s="12"/>
      <c r="F21" s="12"/>
      <c r="G21" s="12"/>
      <c r="H21" s="12"/>
      <c r="I21" s="12"/>
      <c r="J21" s="12">
        <v>3</v>
      </c>
      <c r="K21" s="12">
        <v>3</v>
      </c>
      <c r="L21" s="12"/>
      <c r="M21" s="12"/>
      <c r="N21" s="12"/>
      <c r="O21" s="12">
        <v>2</v>
      </c>
      <c r="P21" s="12">
        <v>2</v>
      </c>
      <c r="Q21" s="12">
        <v>5</v>
      </c>
      <c r="R21" s="12"/>
      <c r="S21" s="12"/>
      <c r="T21" s="12">
        <v>2</v>
      </c>
      <c r="U21" s="12">
        <v>5</v>
      </c>
      <c r="V21" s="12"/>
      <c r="W21" s="12"/>
      <c r="X21" s="12">
        <v>7</v>
      </c>
      <c r="Y21" s="12">
        <v>1</v>
      </c>
      <c r="Z21" s="12">
        <v>8</v>
      </c>
      <c r="AA21" s="16">
        <f t="shared" si="0"/>
        <v>18</v>
      </c>
      <c r="AB21" s="52">
        <v>37</v>
      </c>
      <c r="AC21" s="52">
        <v>918</v>
      </c>
      <c r="AD21" s="74">
        <f t="shared" si="2"/>
        <v>4.0305010893246189</v>
      </c>
      <c r="AF21" s="72">
        <f t="shared" si="3"/>
        <v>15</v>
      </c>
      <c r="AG21" s="71"/>
    </row>
    <row r="22" spans="1:33" ht="15.75" customHeight="1" x14ac:dyDescent="0.25">
      <c r="A22" s="103" t="s">
        <v>79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9"/>
      <c r="AF22" s="71"/>
      <c r="AG22" s="71"/>
    </row>
    <row r="23" spans="1:33" ht="15.75" customHeight="1" x14ac:dyDescent="0.25">
      <c r="A23" s="9" t="s">
        <v>18</v>
      </c>
      <c r="B23" s="4"/>
      <c r="C23" s="4"/>
      <c r="D23" s="4"/>
      <c r="E23" s="14"/>
      <c r="F23" s="12"/>
      <c r="G23" s="4"/>
      <c r="H23" s="4"/>
      <c r="I23" s="4"/>
      <c r="J23" s="14"/>
      <c r="K23" s="12"/>
      <c r="L23" s="4"/>
      <c r="M23" s="4"/>
      <c r="N23" s="4"/>
      <c r="O23" s="14">
        <v>45349</v>
      </c>
      <c r="P23" s="12">
        <v>1</v>
      </c>
      <c r="Q23" s="11" t="s">
        <v>78</v>
      </c>
      <c r="R23" s="4"/>
      <c r="S23" s="4"/>
      <c r="T23" s="4"/>
      <c r="U23" s="12">
        <v>1</v>
      </c>
      <c r="V23" s="4"/>
      <c r="W23" s="4"/>
      <c r="X23" s="14">
        <v>45435</v>
      </c>
      <c r="Y23" s="14"/>
      <c r="Z23" s="12">
        <v>1</v>
      </c>
      <c r="AA23" s="16">
        <f>F23+K23+P23+U23+Z23</f>
        <v>3</v>
      </c>
      <c r="AB23" s="50">
        <f>AA23+AF23</f>
        <v>6</v>
      </c>
      <c r="AC23" s="75">
        <v>204</v>
      </c>
      <c r="AD23" s="74">
        <f>AB23/AC23*100</f>
        <v>2.9411764705882351</v>
      </c>
      <c r="AF23" s="72">
        <f>P23+U23+Z23+AE23</f>
        <v>3</v>
      </c>
      <c r="AG23" s="71"/>
    </row>
    <row r="24" spans="1:33" ht="15.75" customHeight="1" x14ac:dyDescent="0.25">
      <c r="A24" s="9" t="s">
        <v>40</v>
      </c>
      <c r="B24" s="4"/>
      <c r="C24" s="4"/>
      <c r="D24" s="14"/>
      <c r="E24" s="4"/>
      <c r="F24" s="12"/>
      <c r="G24" s="4"/>
      <c r="H24" s="4"/>
      <c r="I24" s="4"/>
      <c r="J24" s="4"/>
      <c r="K24" s="12"/>
      <c r="L24" s="4"/>
      <c r="M24" s="4"/>
      <c r="N24" s="4"/>
      <c r="O24" s="4"/>
      <c r="P24" s="12"/>
      <c r="Q24" s="4"/>
      <c r="R24" s="4"/>
      <c r="S24" s="4"/>
      <c r="T24" s="4"/>
      <c r="U24" s="12"/>
      <c r="V24" s="4"/>
      <c r="W24" s="4"/>
      <c r="X24" s="14">
        <v>45434</v>
      </c>
      <c r="Y24" s="4"/>
      <c r="Z24" s="12">
        <v>1</v>
      </c>
      <c r="AA24" s="16">
        <f t="shared" ref="AA24:AA36" si="4">F24+K24+P24+U24+Z24</f>
        <v>1</v>
      </c>
      <c r="AB24" s="51">
        <f t="shared" ref="AB24:AB35" si="5">AA24+AF24</f>
        <v>2</v>
      </c>
      <c r="AC24" s="75">
        <v>102</v>
      </c>
      <c r="AD24" s="74">
        <f t="shared" ref="AD24:AD36" si="6">AB24/AC24*100</f>
        <v>1.9607843137254901</v>
      </c>
      <c r="AF24" s="72">
        <f t="shared" ref="AF24:AF36" si="7">P24+U24+Z24+AE24</f>
        <v>1</v>
      </c>
      <c r="AG24" s="71"/>
    </row>
    <row r="25" spans="1:33" ht="15.75" customHeight="1" x14ac:dyDescent="0.25">
      <c r="A25" s="9" t="s">
        <v>30</v>
      </c>
      <c r="B25" s="4"/>
      <c r="C25" s="4"/>
      <c r="D25" s="4"/>
      <c r="E25" s="4"/>
      <c r="F25" s="12"/>
      <c r="G25" s="4"/>
      <c r="H25" s="4"/>
      <c r="I25" s="4"/>
      <c r="J25" s="4"/>
      <c r="K25" s="12"/>
      <c r="L25" s="4"/>
      <c r="M25" s="4"/>
      <c r="N25" s="4"/>
      <c r="O25" s="4"/>
      <c r="P25" s="12"/>
      <c r="Q25" s="4"/>
      <c r="R25" s="4"/>
      <c r="S25" s="4"/>
      <c r="T25" s="4"/>
      <c r="U25" s="12"/>
      <c r="V25" s="4"/>
      <c r="W25" s="4"/>
      <c r="X25" s="4">
        <v>12.05</v>
      </c>
      <c r="Y25" s="4"/>
      <c r="Z25" s="12">
        <v>1</v>
      </c>
      <c r="AA25" s="16">
        <f t="shared" si="4"/>
        <v>1</v>
      </c>
      <c r="AB25" s="51">
        <f t="shared" si="5"/>
        <v>2</v>
      </c>
      <c r="AC25" s="75">
        <v>102</v>
      </c>
      <c r="AD25" s="74">
        <f t="shared" si="6"/>
        <v>1.9607843137254901</v>
      </c>
      <c r="AF25" s="72">
        <f t="shared" si="7"/>
        <v>1</v>
      </c>
      <c r="AG25" s="71"/>
    </row>
    <row r="26" spans="1:33" ht="15.75" customHeight="1" x14ac:dyDescent="0.25">
      <c r="A26" s="9" t="s">
        <v>20</v>
      </c>
      <c r="B26" s="4"/>
      <c r="C26" s="4"/>
      <c r="D26" s="4"/>
      <c r="E26" s="14">
        <v>45686</v>
      </c>
      <c r="F26" s="12">
        <v>1</v>
      </c>
      <c r="G26" s="4"/>
      <c r="H26" s="4"/>
      <c r="I26" s="4"/>
      <c r="J26" s="4"/>
      <c r="K26" s="12"/>
      <c r="L26" s="4"/>
      <c r="M26" s="4"/>
      <c r="N26" s="4"/>
      <c r="O26" s="4"/>
      <c r="P26" s="12"/>
      <c r="Q26" s="11" t="s">
        <v>78</v>
      </c>
      <c r="R26" s="4"/>
      <c r="S26" s="4"/>
      <c r="T26" s="14">
        <v>45749</v>
      </c>
      <c r="U26" s="12">
        <v>2</v>
      </c>
      <c r="V26" s="4"/>
      <c r="W26" s="4"/>
      <c r="X26" s="14">
        <v>45433</v>
      </c>
      <c r="Y26" s="4"/>
      <c r="Z26" s="12">
        <v>1</v>
      </c>
      <c r="AA26" s="16">
        <f t="shared" si="4"/>
        <v>4</v>
      </c>
      <c r="AB26" s="51">
        <f t="shared" si="5"/>
        <v>7</v>
      </c>
      <c r="AC26" s="75">
        <v>170</v>
      </c>
      <c r="AD26" s="74">
        <f t="shared" si="6"/>
        <v>4.117647058823529</v>
      </c>
      <c r="AF26" s="72">
        <f t="shared" si="7"/>
        <v>3</v>
      </c>
      <c r="AG26" s="71"/>
    </row>
    <row r="27" spans="1:33" ht="15.75" customHeight="1" x14ac:dyDescent="0.25">
      <c r="A27" s="9" t="s">
        <v>41</v>
      </c>
      <c r="B27" s="4"/>
      <c r="C27" s="4"/>
      <c r="D27" s="4"/>
      <c r="E27" s="4"/>
      <c r="F27" s="12"/>
      <c r="G27" s="4"/>
      <c r="H27" s="4"/>
      <c r="I27" s="4"/>
      <c r="J27" s="4"/>
      <c r="K27" s="12"/>
      <c r="L27" s="4"/>
      <c r="M27" s="4"/>
      <c r="N27" s="4"/>
      <c r="O27" s="4"/>
      <c r="P27" s="12"/>
      <c r="Q27" s="11" t="s">
        <v>78</v>
      </c>
      <c r="R27" s="4"/>
      <c r="S27" s="4"/>
      <c r="T27" s="4"/>
      <c r="U27" s="12">
        <v>1</v>
      </c>
      <c r="V27" s="4"/>
      <c r="W27" s="4"/>
      <c r="X27" s="14">
        <v>13.05</v>
      </c>
      <c r="Y27" s="4"/>
      <c r="Z27" s="12">
        <v>1</v>
      </c>
      <c r="AA27" s="16">
        <f t="shared" si="4"/>
        <v>2</v>
      </c>
      <c r="AB27" s="51">
        <f t="shared" si="5"/>
        <v>4</v>
      </c>
      <c r="AC27" s="75">
        <v>68</v>
      </c>
      <c r="AD27" s="74">
        <f t="shared" si="6"/>
        <v>5.8823529411764701</v>
      </c>
      <c r="AF27" s="72">
        <f t="shared" si="7"/>
        <v>2</v>
      </c>
      <c r="AG27" s="71"/>
    </row>
    <row r="28" spans="1:33" ht="15.75" customHeight="1" x14ac:dyDescent="0.25">
      <c r="A28" s="9" t="s">
        <v>47</v>
      </c>
      <c r="B28" s="4"/>
      <c r="C28" s="4"/>
      <c r="D28" s="4"/>
      <c r="E28" s="4"/>
      <c r="F28" s="12"/>
      <c r="G28" s="4"/>
      <c r="H28" s="4"/>
      <c r="I28" s="4"/>
      <c r="J28" s="4"/>
      <c r="K28" s="12"/>
      <c r="L28" s="4"/>
      <c r="M28" s="4"/>
      <c r="N28" s="4"/>
      <c r="O28" s="4"/>
      <c r="P28" s="12"/>
      <c r="Q28" s="11" t="s">
        <v>78</v>
      </c>
      <c r="R28" s="4"/>
      <c r="S28" s="4"/>
      <c r="T28" s="4"/>
      <c r="U28" s="12">
        <v>1</v>
      </c>
      <c r="V28" s="4"/>
      <c r="W28" s="4"/>
      <c r="X28" s="14">
        <v>15.05</v>
      </c>
      <c r="Y28" s="4"/>
      <c r="Z28" s="12">
        <v>1</v>
      </c>
      <c r="AA28" s="16">
        <f t="shared" si="4"/>
        <v>2</v>
      </c>
      <c r="AB28" s="51">
        <f t="shared" si="5"/>
        <v>4</v>
      </c>
      <c r="AC28" s="75">
        <v>34</v>
      </c>
      <c r="AD28" s="74">
        <f t="shared" si="6"/>
        <v>11.76470588235294</v>
      </c>
      <c r="AF28" s="72">
        <f t="shared" si="7"/>
        <v>2</v>
      </c>
      <c r="AG28" s="71"/>
    </row>
    <row r="29" spans="1:33" ht="15.75" customHeight="1" x14ac:dyDescent="0.25">
      <c r="A29" s="9" t="s">
        <v>43</v>
      </c>
      <c r="B29" s="4"/>
      <c r="C29" s="4"/>
      <c r="D29" s="4"/>
      <c r="E29" s="4"/>
      <c r="F29" s="12"/>
      <c r="G29" s="4"/>
      <c r="H29" s="4"/>
      <c r="I29" s="4"/>
      <c r="J29" s="14">
        <v>45341</v>
      </c>
      <c r="K29" s="12">
        <v>1</v>
      </c>
      <c r="L29" s="4"/>
      <c r="M29" s="4"/>
      <c r="N29" s="4"/>
      <c r="O29" s="4"/>
      <c r="P29" s="12"/>
      <c r="Q29" s="11" t="s">
        <v>78</v>
      </c>
      <c r="R29" s="4"/>
      <c r="S29" s="4"/>
      <c r="T29" s="14">
        <v>45391</v>
      </c>
      <c r="U29" s="12">
        <v>2</v>
      </c>
      <c r="V29" s="4"/>
      <c r="W29" s="4"/>
      <c r="X29" s="14">
        <v>45426</v>
      </c>
      <c r="Y29" s="4"/>
      <c r="Z29" s="12">
        <v>1</v>
      </c>
      <c r="AA29" s="16">
        <f t="shared" si="4"/>
        <v>4</v>
      </c>
      <c r="AB29" s="51">
        <f t="shared" si="5"/>
        <v>7</v>
      </c>
      <c r="AC29" s="75">
        <v>34</v>
      </c>
      <c r="AD29" s="74">
        <f t="shared" si="6"/>
        <v>20.588235294117645</v>
      </c>
      <c r="AF29" s="72">
        <f t="shared" si="7"/>
        <v>3</v>
      </c>
      <c r="AG29" s="71"/>
    </row>
    <row r="30" spans="1:33" ht="15.75" customHeight="1" x14ac:dyDescent="0.25">
      <c r="A30" s="9" t="s">
        <v>44</v>
      </c>
      <c r="B30" s="4"/>
      <c r="C30" s="4"/>
      <c r="D30" s="4"/>
      <c r="E30" s="4"/>
      <c r="F30" s="12"/>
      <c r="G30" s="4"/>
      <c r="H30" s="4"/>
      <c r="I30" s="4"/>
      <c r="J30" s="4"/>
      <c r="K30" s="12"/>
      <c r="L30" s="4"/>
      <c r="M30" s="4"/>
      <c r="N30" s="4"/>
      <c r="O30" s="4"/>
      <c r="P30" s="12"/>
      <c r="Q30" s="11" t="s">
        <v>78</v>
      </c>
      <c r="R30" s="4"/>
      <c r="S30" s="4"/>
      <c r="T30" s="4"/>
      <c r="U30" s="12">
        <v>1</v>
      </c>
      <c r="V30" s="4"/>
      <c r="W30" s="4"/>
      <c r="X30" s="14">
        <v>45431</v>
      </c>
      <c r="Y30" s="4"/>
      <c r="Z30" s="12">
        <v>1</v>
      </c>
      <c r="AA30" s="16">
        <f t="shared" si="4"/>
        <v>2</v>
      </c>
      <c r="AB30" s="51">
        <f t="shared" si="5"/>
        <v>4</v>
      </c>
      <c r="AC30" s="75">
        <v>34</v>
      </c>
      <c r="AD30" s="74">
        <f t="shared" si="6"/>
        <v>11.76470588235294</v>
      </c>
      <c r="AF30" s="72">
        <f t="shared" si="7"/>
        <v>2</v>
      </c>
      <c r="AG30" s="71"/>
    </row>
    <row r="31" spans="1:33" ht="15.75" customHeight="1" x14ac:dyDescent="0.25">
      <c r="A31" s="9" t="s">
        <v>80</v>
      </c>
      <c r="B31" s="4"/>
      <c r="C31" s="4"/>
      <c r="D31" s="4"/>
      <c r="E31" s="4"/>
      <c r="F31" s="12"/>
      <c r="G31" s="4"/>
      <c r="H31" s="4"/>
      <c r="I31" s="4"/>
      <c r="J31" s="4"/>
      <c r="K31" s="12"/>
      <c r="L31" s="4"/>
      <c r="M31" s="4"/>
      <c r="N31" s="4"/>
      <c r="O31" s="4"/>
      <c r="P31" s="12"/>
      <c r="Q31" s="4"/>
      <c r="R31" s="4"/>
      <c r="S31" s="4"/>
      <c r="T31" s="4"/>
      <c r="U31" s="12"/>
      <c r="V31" s="4"/>
      <c r="W31" s="4"/>
      <c r="X31" s="14"/>
      <c r="Y31" s="4"/>
      <c r="Z31" s="12"/>
      <c r="AA31" s="16">
        <f t="shared" si="4"/>
        <v>0</v>
      </c>
      <c r="AB31" s="51">
        <f t="shared" si="5"/>
        <v>0</v>
      </c>
      <c r="AC31" s="75">
        <v>34</v>
      </c>
      <c r="AD31" s="74">
        <f t="shared" si="6"/>
        <v>0</v>
      </c>
      <c r="AF31" s="72">
        <f t="shared" si="7"/>
        <v>0</v>
      </c>
      <c r="AG31" s="71"/>
    </row>
    <row r="32" spans="1:33" ht="15.75" customHeight="1" x14ac:dyDescent="0.25">
      <c r="A32" s="9" t="s">
        <v>23</v>
      </c>
      <c r="B32" s="4"/>
      <c r="C32" s="4"/>
      <c r="D32" s="4"/>
      <c r="E32" s="4"/>
      <c r="F32" s="12"/>
      <c r="G32" s="4"/>
      <c r="H32" s="4"/>
      <c r="I32" s="4"/>
      <c r="J32" s="4"/>
      <c r="K32" s="12"/>
      <c r="L32" s="4"/>
      <c r="M32" s="4"/>
      <c r="N32" s="4"/>
      <c r="O32" s="4"/>
      <c r="P32" s="12"/>
      <c r="Q32" s="4"/>
      <c r="R32" s="4"/>
      <c r="S32" s="4"/>
      <c r="T32" s="4"/>
      <c r="U32" s="12"/>
      <c r="V32" s="4"/>
      <c r="W32" s="4"/>
      <c r="X32" s="4"/>
      <c r="Y32" s="4"/>
      <c r="Z32" s="12"/>
      <c r="AA32" s="16">
        <f t="shared" si="4"/>
        <v>0</v>
      </c>
      <c r="AB32" s="51">
        <f t="shared" si="5"/>
        <v>0</v>
      </c>
      <c r="AC32" s="75">
        <v>34</v>
      </c>
      <c r="AD32" s="74">
        <f t="shared" si="6"/>
        <v>0</v>
      </c>
      <c r="AF32" s="72">
        <f t="shared" si="7"/>
        <v>0</v>
      </c>
      <c r="AG32" s="71"/>
    </row>
    <row r="33" spans="1:33" ht="15.75" customHeight="1" x14ac:dyDescent="0.25">
      <c r="A33" s="9" t="s">
        <v>24</v>
      </c>
      <c r="B33" s="4"/>
      <c r="C33" s="4"/>
      <c r="D33" s="4"/>
      <c r="E33" s="4"/>
      <c r="F33" s="12"/>
      <c r="G33" s="4"/>
      <c r="H33" s="4"/>
      <c r="I33" s="4"/>
      <c r="J33" s="4"/>
      <c r="K33" s="12"/>
      <c r="L33" s="4"/>
      <c r="M33" s="4"/>
      <c r="N33" s="4"/>
      <c r="O33" s="4"/>
      <c r="P33" s="12"/>
      <c r="Q33" s="4"/>
      <c r="R33" s="4"/>
      <c r="S33" s="4"/>
      <c r="T33" s="4"/>
      <c r="U33" s="12"/>
      <c r="V33" s="4"/>
      <c r="W33" s="4"/>
      <c r="X33" s="4"/>
      <c r="Y33" s="4"/>
      <c r="Z33" s="12"/>
      <c r="AA33" s="16">
        <f t="shared" si="4"/>
        <v>0</v>
      </c>
      <c r="AB33" s="51">
        <f t="shared" si="5"/>
        <v>0</v>
      </c>
      <c r="AC33" s="75">
        <v>34</v>
      </c>
      <c r="AD33" s="74">
        <f t="shared" si="6"/>
        <v>0</v>
      </c>
      <c r="AF33" s="72">
        <f t="shared" si="7"/>
        <v>0</v>
      </c>
      <c r="AG33" s="71"/>
    </row>
    <row r="34" spans="1:33" ht="15.75" customHeight="1" x14ac:dyDescent="0.25">
      <c r="A34" s="9" t="s">
        <v>22</v>
      </c>
      <c r="B34" s="4"/>
      <c r="C34" s="4"/>
      <c r="D34" s="4"/>
      <c r="E34" s="4"/>
      <c r="F34" s="12"/>
      <c r="G34" s="4"/>
      <c r="H34" s="4"/>
      <c r="I34" s="4"/>
      <c r="J34" s="4"/>
      <c r="K34" s="12"/>
      <c r="L34" s="4"/>
      <c r="M34" s="4"/>
      <c r="N34" s="4"/>
      <c r="O34" s="4"/>
      <c r="P34" s="12"/>
      <c r="Q34" s="4"/>
      <c r="R34" s="4"/>
      <c r="S34" s="4"/>
      <c r="T34" s="4"/>
      <c r="U34" s="12"/>
      <c r="V34" s="4"/>
      <c r="W34" s="4"/>
      <c r="X34" s="112" t="s">
        <v>98</v>
      </c>
      <c r="Y34" s="4"/>
      <c r="Z34" s="12">
        <v>1</v>
      </c>
      <c r="AA34" s="16">
        <f t="shared" si="4"/>
        <v>1</v>
      </c>
      <c r="AB34" s="51">
        <v>1</v>
      </c>
      <c r="AC34" s="75">
        <v>68</v>
      </c>
      <c r="AD34" s="74">
        <f t="shared" si="6"/>
        <v>1.4705882352941175</v>
      </c>
      <c r="AF34" s="72">
        <f t="shared" si="7"/>
        <v>1</v>
      </c>
      <c r="AG34" s="71"/>
    </row>
    <row r="35" spans="1:33" ht="15.75" customHeight="1" x14ac:dyDescent="0.25">
      <c r="A35" s="9" t="s">
        <v>25</v>
      </c>
      <c r="B35" s="4"/>
      <c r="C35" s="4"/>
      <c r="D35" s="4"/>
      <c r="E35" s="4"/>
      <c r="F35" s="12"/>
      <c r="G35" s="4"/>
      <c r="H35" s="4"/>
      <c r="I35" s="4"/>
      <c r="J35" s="4"/>
      <c r="K35" s="12"/>
      <c r="L35" s="4"/>
      <c r="M35" s="4"/>
      <c r="N35" s="4"/>
      <c r="O35" s="4"/>
      <c r="P35" s="12"/>
      <c r="Q35" s="4"/>
      <c r="R35" s="4"/>
      <c r="S35" s="4"/>
      <c r="T35" s="4"/>
      <c r="U35" s="12"/>
      <c r="V35" s="4"/>
      <c r="W35" s="4"/>
      <c r="X35" s="14"/>
      <c r="Y35" s="4"/>
      <c r="Z35" s="12"/>
      <c r="AA35" s="16">
        <f t="shared" si="4"/>
        <v>0</v>
      </c>
      <c r="AB35" s="51">
        <f t="shared" si="5"/>
        <v>0</v>
      </c>
      <c r="AC35" s="75">
        <v>68</v>
      </c>
      <c r="AD35" s="74">
        <f t="shared" si="6"/>
        <v>0</v>
      </c>
      <c r="AF35" s="72">
        <f t="shared" si="7"/>
        <v>0</v>
      </c>
      <c r="AG35" s="71"/>
    </row>
    <row r="36" spans="1:33" ht="15.75" customHeight="1" x14ac:dyDescent="0.25">
      <c r="A36" s="35" t="s">
        <v>27</v>
      </c>
      <c r="B36" s="12"/>
      <c r="C36" s="12"/>
      <c r="D36" s="12"/>
      <c r="E36" s="12">
        <v>1</v>
      </c>
      <c r="F36" s="12">
        <v>1</v>
      </c>
      <c r="G36" s="12"/>
      <c r="H36" s="12"/>
      <c r="I36" s="12"/>
      <c r="J36" s="12">
        <v>1</v>
      </c>
      <c r="K36" s="12">
        <v>1</v>
      </c>
      <c r="L36" s="12"/>
      <c r="M36" s="12"/>
      <c r="N36" s="12"/>
      <c r="O36" s="12">
        <v>1</v>
      </c>
      <c r="P36" s="12">
        <v>1</v>
      </c>
      <c r="Q36" s="12">
        <v>6</v>
      </c>
      <c r="R36" s="12"/>
      <c r="S36" s="12"/>
      <c r="T36" s="12">
        <v>2</v>
      </c>
      <c r="U36" s="12">
        <v>8</v>
      </c>
      <c r="V36" s="12"/>
      <c r="W36" s="12"/>
      <c r="X36" s="12">
        <v>8</v>
      </c>
      <c r="Y36" s="12"/>
      <c r="Z36" s="12">
        <v>8</v>
      </c>
      <c r="AA36" s="16">
        <f t="shared" si="4"/>
        <v>19</v>
      </c>
      <c r="AB36" s="52">
        <v>36</v>
      </c>
      <c r="AC36" s="76">
        <v>986</v>
      </c>
      <c r="AD36" s="74">
        <f t="shared" si="6"/>
        <v>3.6511156186612577</v>
      </c>
      <c r="AF36" s="72">
        <f t="shared" si="7"/>
        <v>17</v>
      </c>
      <c r="AG36" s="71"/>
    </row>
    <row r="37" spans="1:33" ht="15.75" customHeight="1" x14ac:dyDescent="0.25">
      <c r="A37" s="103" t="s">
        <v>49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9"/>
      <c r="AF37" s="71"/>
      <c r="AG37" s="71"/>
    </row>
    <row r="38" spans="1:33" ht="15.75" customHeight="1" x14ac:dyDescent="0.25">
      <c r="A38" s="9" t="s">
        <v>18</v>
      </c>
      <c r="B38" s="4"/>
      <c r="C38" s="4"/>
      <c r="D38" s="4"/>
      <c r="E38" s="4"/>
      <c r="F38" s="12"/>
      <c r="G38" s="4"/>
      <c r="H38" s="4"/>
      <c r="I38" s="4"/>
      <c r="J38" s="14">
        <v>45340</v>
      </c>
      <c r="K38" s="12">
        <v>1</v>
      </c>
      <c r="L38" s="4"/>
      <c r="M38" s="4"/>
      <c r="N38" s="4"/>
      <c r="O38" s="4"/>
      <c r="P38" s="12"/>
      <c r="Q38" s="11" t="s">
        <v>78</v>
      </c>
      <c r="R38" s="4"/>
      <c r="S38" s="4"/>
      <c r="T38" s="4"/>
      <c r="U38" s="12">
        <v>1</v>
      </c>
      <c r="V38" s="4"/>
      <c r="W38" s="4"/>
      <c r="X38" s="14">
        <v>45431</v>
      </c>
      <c r="Y38" s="4"/>
      <c r="Z38" s="12">
        <v>1</v>
      </c>
      <c r="AA38" s="16">
        <f>F38+K38+U38+Z38</f>
        <v>3</v>
      </c>
      <c r="AB38" s="50">
        <f>AA38+AF38</f>
        <v>5</v>
      </c>
      <c r="AC38" s="51">
        <v>136</v>
      </c>
      <c r="AD38" s="74">
        <f>AB38/AC38*100</f>
        <v>3.6764705882352944</v>
      </c>
      <c r="AF38" s="72">
        <f>P38+U38+Z38+AE38</f>
        <v>2</v>
      </c>
      <c r="AG38" s="71"/>
    </row>
    <row r="39" spans="1:33" ht="15.75" customHeight="1" x14ac:dyDescent="0.25">
      <c r="A39" s="9" t="s">
        <v>40</v>
      </c>
      <c r="B39" s="4"/>
      <c r="C39" s="4"/>
      <c r="D39" s="4"/>
      <c r="E39" s="4"/>
      <c r="F39" s="12"/>
      <c r="G39" s="4"/>
      <c r="H39" s="4"/>
      <c r="I39" s="4"/>
      <c r="J39" s="4"/>
      <c r="K39" s="12"/>
      <c r="L39" s="4"/>
      <c r="M39" s="4"/>
      <c r="N39" s="4"/>
      <c r="O39" s="4"/>
      <c r="P39" s="12"/>
      <c r="Q39" s="11" t="s">
        <v>78</v>
      </c>
      <c r="R39" s="4"/>
      <c r="S39" s="4"/>
      <c r="T39" s="4"/>
      <c r="U39" s="12">
        <v>1</v>
      </c>
      <c r="V39" s="4"/>
      <c r="W39" s="4"/>
      <c r="X39" s="4">
        <v>13.05</v>
      </c>
      <c r="Y39" s="4"/>
      <c r="Z39" s="12">
        <v>1</v>
      </c>
      <c r="AA39" s="16">
        <f t="shared" ref="AA39:AA55" si="8">F39+K39+U39+Z39</f>
        <v>2</v>
      </c>
      <c r="AB39" s="51">
        <f t="shared" ref="AB39:AB54" si="9">AA39+AF39</f>
        <v>4</v>
      </c>
      <c r="AC39" s="51">
        <v>102</v>
      </c>
      <c r="AD39" s="74">
        <f t="shared" ref="AD39:AD55" si="10">AB39/AC39*100</f>
        <v>3.9215686274509802</v>
      </c>
      <c r="AF39" s="72">
        <f t="shared" ref="AF39:AF54" si="11">P39+U39+Z39+AE39</f>
        <v>2</v>
      </c>
      <c r="AG39" s="71"/>
    </row>
    <row r="40" spans="1:33" ht="15.75" customHeight="1" x14ac:dyDescent="0.25">
      <c r="A40" s="9" t="s">
        <v>30</v>
      </c>
      <c r="B40" s="4"/>
      <c r="C40" s="4"/>
      <c r="D40" s="4"/>
      <c r="E40" s="4"/>
      <c r="F40" s="12"/>
      <c r="G40" s="4"/>
      <c r="H40" s="4"/>
      <c r="I40" s="4"/>
      <c r="J40" s="4"/>
      <c r="K40" s="12"/>
      <c r="L40" s="4"/>
      <c r="M40" s="4"/>
      <c r="N40" s="4"/>
      <c r="O40" s="4"/>
      <c r="P40" s="12"/>
      <c r="Q40" s="11" t="s">
        <v>78</v>
      </c>
      <c r="R40" s="4"/>
      <c r="S40" s="4"/>
      <c r="T40" s="4"/>
      <c r="U40" s="12">
        <v>1</v>
      </c>
      <c r="V40" s="4"/>
      <c r="W40" s="4"/>
      <c r="X40" s="4">
        <v>14.05</v>
      </c>
      <c r="Y40" s="4"/>
      <c r="Z40" s="12">
        <v>1</v>
      </c>
      <c r="AA40" s="16">
        <f t="shared" si="8"/>
        <v>2</v>
      </c>
      <c r="AB40" s="51">
        <f t="shared" si="9"/>
        <v>4</v>
      </c>
      <c r="AC40" s="51">
        <v>102</v>
      </c>
      <c r="AD40" s="74">
        <f t="shared" si="10"/>
        <v>3.9215686274509802</v>
      </c>
      <c r="AF40" s="72">
        <f t="shared" si="11"/>
        <v>2</v>
      </c>
      <c r="AG40" s="71"/>
    </row>
    <row r="41" spans="1:33" ht="15.75" customHeight="1" x14ac:dyDescent="0.25">
      <c r="A41" s="9" t="s">
        <v>50</v>
      </c>
      <c r="B41" s="4"/>
      <c r="C41" s="4"/>
      <c r="D41" s="14"/>
      <c r="E41" s="14"/>
      <c r="F41" s="16"/>
      <c r="G41" s="4"/>
      <c r="H41" s="4"/>
      <c r="I41" s="4"/>
      <c r="J41" s="4"/>
      <c r="K41" s="12"/>
      <c r="L41" s="4"/>
      <c r="M41" s="4"/>
      <c r="N41" s="14"/>
      <c r="O41" s="14"/>
      <c r="P41" s="16"/>
      <c r="Q41" s="4"/>
      <c r="R41" s="4"/>
      <c r="S41" s="14"/>
      <c r="U41" s="16"/>
      <c r="V41" s="4"/>
      <c r="W41" s="4"/>
      <c r="X41" s="14">
        <v>45438</v>
      </c>
      <c r="Y41" s="14"/>
      <c r="Z41" s="16">
        <v>1</v>
      </c>
      <c r="AA41" s="16">
        <f t="shared" si="8"/>
        <v>1</v>
      </c>
      <c r="AB41" s="51">
        <f t="shared" si="9"/>
        <v>2</v>
      </c>
      <c r="AC41" s="51">
        <v>102</v>
      </c>
      <c r="AD41" s="74">
        <f t="shared" si="10"/>
        <v>1.9607843137254901</v>
      </c>
      <c r="AF41" s="72">
        <f t="shared" si="11"/>
        <v>1</v>
      </c>
      <c r="AG41" s="71"/>
    </row>
    <row r="42" spans="1:33" ht="15.75" customHeight="1" x14ac:dyDescent="0.25">
      <c r="A42" s="9" t="s">
        <v>51</v>
      </c>
      <c r="B42" s="4"/>
      <c r="C42" s="4"/>
      <c r="D42" s="14"/>
      <c r="E42" s="14"/>
      <c r="F42" s="16"/>
      <c r="G42" s="4"/>
      <c r="H42" s="4"/>
      <c r="I42" s="4"/>
      <c r="J42" s="4"/>
      <c r="K42" s="12"/>
      <c r="L42" s="4"/>
      <c r="M42" s="4"/>
      <c r="N42" s="14"/>
      <c r="O42" s="14"/>
      <c r="P42" s="16"/>
      <c r="Q42" s="4"/>
      <c r="R42" s="4"/>
      <c r="S42" s="14"/>
      <c r="T42" s="14"/>
      <c r="U42" s="16"/>
      <c r="V42" s="4"/>
      <c r="W42" s="4"/>
      <c r="X42" s="14">
        <v>45428</v>
      </c>
      <c r="Y42" s="14"/>
      <c r="Z42" s="16">
        <v>1</v>
      </c>
      <c r="AA42" s="16">
        <f t="shared" si="8"/>
        <v>1</v>
      </c>
      <c r="AB42" s="51">
        <f t="shared" si="9"/>
        <v>2</v>
      </c>
      <c r="AC42" s="51">
        <v>68</v>
      </c>
      <c r="AD42" s="74">
        <f t="shared" si="10"/>
        <v>2.9411764705882351</v>
      </c>
      <c r="AF42" s="72">
        <f t="shared" si="11"/>
        <v>1</v>
      </c>
      <c r="AG42" s="71"/>
    </row>
    <row r="43" spans="1:33" ht="15.75" customHeight="1" x14ac:dyDescent="0.25">
      <c r="A43" s="9" t="s">
        <v>52</v>
      </c>
      <c r="B43" s="4"/>
      <c r="C43" s="4"/>
      <c r="D43" s="4"/>
      <c r="E43" s="4"/>
      <c r="F43" s="12"/>
      <c r="G43" s="4"/>
      <c r="H43" s="4"/>
      <c r="I43" s="4"/>
      <c r="J43" s="4"/>
      <c r="K43" s="12"/>
      <c r="L43" s="4"/>
      <c r="M43" s="4"/>
      <c r="N43" s="4"/>
      <c r="O43" s="4"/>
      <c r="P43" s="12"/>
      <c r="Q43" s="4"/>
      <c r="R43" s="4"/>
      <c r="S43" s="14"/>
      <c r="T43" s="4"/>
      <c r="U43" s="16"/>
      <c r="V43" s="4"/>
      <c r="W43" s="4"/>
      <c r="X43" s="11">
        <v>24.05</v>
      </c>
      <c r="Y43" s="4"/>
      <c r="Z43" s="12">
        <v>1</v>
      </c>
      <c r="AA43" s="16">
        <f t="shared" si="8"/>
        <v>1</v>
      </c>
      <c r="AB43" s="51">
        <f t="shared" si="9"/>
        <v>2</v>
      </c>
      <c r="AC43" s="51">
        <v>34</v>
      </c>
      <c r="AD43" s="74">
        <f t="shared" si="10"/>
        <v>5.8823529411764701</v>
      </c>
      <c r="AF43" s="72">
        <f t="shared" si="11"/>
        <v>1</v>
      </c>
      <c r="AG43" s="71"/>
    </row>
    <row r="44" spans="1:33" ht="15.75" customHeight="1" x14ac:dyDescent="0.25">
      <c r="A44" s="9" t="s">
        <v>53</v>
      </c>
      <c r="B44" s="4"/>
      <c r="C44" s="4"/>
      <c r="D44" s="4"/>
      <c r="E44" s="4"/>
      <c r="F44" s="12"/>
      <c r="G44" s="4"/>
      <c r="H44" s="4"/>
      <c r="I44" s="4"/>
      <c r="J44" s="14"/>
      <c r="K44" s="16"/>
      <c r="L44" s="4"/>
      <c r="M44" s="4"/>
      <c r="N44" s="4"/>
      <c r="O44" s="14"/>
      <c r="P44" s="16"/>
      <c r="Q44" s="4"/>
      <c r="R44" s="4"/>
      <c r="S44" s="4"/>
      <c r="T44" s="4"/>
      <c r="U44" s="12"/>
      <c r="V44" s="4"/>
      <c r="W44" s="4"/>
      <c r="X44" s="11">
        <v>12.05</v>
      </c>
      <c r="Y44" s="4"/>
      <c r="Z44" s="16">
        <v>1</v>
      </c>
      <c r="AA44" s="16">
        <f t="shared" si="8"/>
        <v>1</v>
      </c>
      <c r="AB44" s="51">
        <f t="shared" si="9"/>
        <v>2</v>
      </c>
      <c r="AC44" s="51">
        <v>34</v>
      </c>
      <c r="AD44" s="74">
        <f t="shared" si="10"/>
        <v>5.8823529411764701</v>
      </c>
      <c r="AF44" s="72">
        <f t="shared" si="11"/>
        <v>1</v>
      </c>
      <c r="AG44" s="71"/>
    </row>
    <row r="45" spans="1:33" ht="15.75" customHeight="1" x14ac:dyDescent="0.25">
      <c r="A45" s="9" t="s">
        <v>41</v>
      </c>
      <c r="B45" s="4"/>
      <c r="C45" s="4"/>
      <c r="D45" s="4"/>
      <c r="E45" s="4"/>
      <c r="F45" s="12"/>
      <c r="G45" s="4"/>
      <c r="H45" s="4"/>
      <c r="I45" s="4"/>
      <c r="J45" s="4"/>
      <c r="K45" s="12"/>
      <c r="L45" s="4"/>
      <c r="M45" s="4"/>
      <c r="N45" s="4"/>
      <c r="O45" s="4"/>
      <c r="P45" s="12"/>
      <c r="Q45" s="11" t="s">
        <v>78</v>
      </c>
      <c r="R45" s="4"/>
      <c r="S45" s="4"/>
      <c r="T45" s="4"/>
      <c r="U45" s="12">
        <v>1</v>
      </c>
      <c r="V45" s="4"/>
      <c r="W45" s="4"/>
      <c r="X45" s="14">
        <v>15.05</v>
      </c>
      <c r="Y45" s="4"/>
      <c r="Z45" s="12">
        <v>1</v>
      </c>
      <c r="AA45" s="16">
        <f t="shared" si="8"/>
        <v>2</v>
      </c>
      <c r="AB45" s="51">
        <f t="shared" si="9"/>
        <v>4</v>
      </c>
      <c r="AC45" s="51">
        <v>68</v>
      </c>
      <c r="AD45" s="74">
        <f t="shared" si="10"/>
        <v>5.8823529411764701</v>
      </c>
      <c r="AF45" s="72">
        <f t="shared" si="11"/>
        <v>2</v>
      </c>
      <c r="AG45" s="71"/>
    </row>
    <row r="46" spans="1:33" ht="15.75" customHeight="1" x14ac:dyDescent="0.25">
      <c r="A46" s="9" t="s">
        <v>47</v>
      </c>
      <c r="B46" s="4"/>
      <c r="C46" s="4"/>
      <c r="D46" s="4"/>
      <c r="E46" s="4"/>
      <c r="F46" s="12"/>
      <c r="G46" s="4"/>
      <c r="H46" s="4"/>
      <c r="I46" s="4"/>
      <c r="J46" s="4"/>
      <c r="K46" s="12"/>
      <c r="L46" s="4"/>
      <c r="M46" s="4"/>
      <c r="N46" s="4"/>
      <c r="O46" s="4"/>
      <c r="P46" s="12"/>
      <c r="Q46" s="11" t="s">
        <v>78</v>
      </c>
      <c r="R46" s="4"/>
      <c r="S46" s="4"/>
      <c r="T46" s="4"/>
      <c r="U46" s="12">
        <v>1</v>
      </c>
      <c r="V46" s="4"/>
      <c r="W46" s="4"/>
      <c r="X46" s="14">
        <v>16.05</v>
      </c>
      <c r="Y46" s="4"/>
      <c r="Z46" s="12">
        <v>1</v>
      </c>
      <c r="AA46" s="16">
        <f t="shared" si="8"/>
        <v>2</v>
      </c>
      <c r="AB46" s="51">
        <f t="shared" si="9"/>
        <v>4</v>
      </c>
      <c r="AC46" s="51">
        <v>34</v>
      </c>
      <c r="AD46" s="74">
        <f t="shared" si="10"/>
        <v>11.76470588235294</v>
      </c>
      <c r="AF46" s="72">
        <f t="shared" si="11"/>
        <v>2</v>
      </c>
      <c r="AG46" s="71"/>
    </row>
    <row r="47" spans="1:33" ht="15.75" customHeight="1" x14ac:dyDescent="0.25">
      <c r="A47" s="9" t="s">
        <v>43</v>
      </c>
      <c r="B47" s="4"/>
      <c r="C47" s="4"/>
      <c r="D47" s="4"/>
      <c r="E47" s="4"/>
      <c r="F47" s="12"/>
      <c r="G47" s="4"/>
      <c r="H47" s="4"/>
      <c r="I47" s="4"/>
      <c r="J47" s="14">
        <v>45347</v>
      </c>
      <c r="K47" s="12">
        <v>1</v>
      </c>
      <c r="L47" s="4"/>
      <c r="M47" s="4"/>
      <c r="N47" s="4"/>
      <c r="O47" s="4"/>
      <c r="P47" s="12"/>
      <c r="Q47" s="11" t="s">
        <v>78</v>
      </c>
      <c r="R47" s="4"/>
      <c r="S47" s="4"/>
      <c r="T47" s="4"/>
      <c r="U47" s="12">
        <v>1</v>
      </c>
      <c r="V47" s="4"/>
      <c r="W47" s="4"/>
      <c r="X47" s="14">
        <v>45432</v>
      </c>
      <c r="Y47" s="14">
        <v>45425</v>
      </c>
      <c r="Z47" s="12">
        <v>2</v>
      </c>
      <c r="AA47" s="16">
        <f t="shared" si="8"/>
        <v>4</v>
      </c>
      <c r="AB47" s="51">
        <f t="shared" si="9"/>
        <v>7</v>
      </c>
      <c r="AC47" s="51">
        <v>68</v>
      </c>
      <c r="AD47" s="74">
        <f t="shared" si="10"/>
        <v>10.294117647058822</v>
      </c>
      <c r="AF47" s="72">
        <f t="shared" si="11"/>
        <v>3</v>
      </c>
      <c r="AG47" s="71"/>
    </row>
    <row r="48" spans="1:33" ht="15.75" customHeight="1" x14ac:dyDescent="0.25">
      <c r="A48" s="9" t="s">
        <v>44</v>
      </c>
      <c r="B48" s="4"/>
      <c r="C48" s="4"/>
      <c r="D48" s="4"/>
      <c r="E48" s="4"/>
      <c r="F48" s="12"/>
      <c r="G48" s="4"/>
      <c r="H48" s="4"/>
      <c r="I48" s="4"/>
      <c r="J48" s="4"/>
      <c r="K48" s="12"/>
      <c r="L48" s="4"/>
      <c r="M48" s="4"/>
      <c r="N48" s="4"/>
      <c r="O48" s="4"/>
      <c r="P48" s="12"/>
      <c r="Q48" s="11" t="s">
        <v>78</v>
      </c>
      <c r="R48" s="4"/>
      <c r="S48" s="4"/>
      <c r="T48" s="4"/>
      <c r="U48" s="12">
        <v>1</v>
      </c>
      <c r="V48" s="4"/>
      <c r="W48" s="4"/>
      <c r="X48" s="14">
        <v>45431</v>
      </c>
      <c r="Y48" s="4"/>
      <c r="Z48" s="12">
        <v>1</v>
      </c>
      <c r="AA48" s="16">
        <f t="shared" si="8"/>
        <v>2</v>
      </c>
      <c r="AB48" s="51">
        <f t="shared" si="9"/>
        <v>4</v>
      </c>
      <c r="AC48" s="51">
        <v>34</v>
      </c>
      <c r="AD48" s="74">
        <f t="shared" si="10"/>
        <v>11.76470588235294</v>
      </c>
      <c r="AF48" s="72">
        <f t="shared" si="11"/>
        <v>2</v>
      </c>
      <c r="AG48" s="71"/>
    </row>
    <row r="49" spans="1:33" ht="15.75" customHeight="1" x14ac:dyDescent="0.25">
      <c r="A49" s="9" t="s">
        <v>80</v>
      </c>
      <c r="B49" s="4"/>
      <c r="C49" s="4"/>
      <c r="D49" s="4"/>
      <c r="E49" s="4"/>
      <c r="F49" s="12"/>
      <c r="G49" s="4"/>
      <c r="H49" s="4"/>
      <c r="I49" s="4"/>
      <c r="J49" s="4"/>
      <c r="K49" s="12"/>
      <c r="L49" s="4"/>
      <c r="M49" s="4"/>
      <c r="N49" s="4"/>
      <c r="O49" s="4"/>
      <c r="P49" s="12"/>
      <c r="Q49" s="4"/>
      <c r="R49" s="4"/>
      <c r="S49" s="4"/>
      <c r="T49" s="4"/>
      <c r="U49" s="12"/>
      <c r="V49" s="4"/>
      <c r="W49" s="4"/>
      <c r="X49" s="14">
        <v>45433</v>
      </c>
      <c r="Y49" s="4"/>
      <c r="Z49" s="12">
        <v>1</v>
      </c>
      <c r="AA49" s="16">
        <f t="shared" si="8"/>
        <v>1</v>
      </c>
      <c r="AB49" s="51">
        <f t="shared" si="9"/>
        <v>2</v>
      </c>
      <c r="AC49" s="51">
        <v>34</v>
      </c>
      <c r="AD49" s="74">
        <f t="shared" si="10"/>
        <v>5.8823529411764701</v>
      </c>
      <c r="AF49" s="72">
        <f t="shared" si="11"/>
        <v>1</v>
      </c>
      <c r="AG49" s="71"/>
    </row>
    <row r="50" spans="1:33" ht="15.75" customHeight="1" x14ac:dyDescent="0.25">
      <c r="A50" s="9" t="s">
        <v>54</v>
      </c>
      <c r="B50" s="4"/>
      <c r="C50" s="4"/>
      <c r="D50" s="4"/>
      <c r="E50" s="4"/>
      <c r="F50" s="12"/>
      <c r="G50" s="4"/>
      <c r="H50" s="4"/>
      <c r="I50" s="4"/>
      <c r="J50" s="4"/>
      <c r="K50" s="12"/>
      <c r="L50" s="4"/>
      <c r="M50" s="4"/>
      <c r="N50" s="4"/>
      <c r="O50" s="14">
        <v>45734</v>
      </c>
      <c r="P50" s="12">
        <v>1</v>
      </c>
      <c r="Q50" s="11" t="s">
        <v>78</v>
      </c>
      <c r="R50" s="4"/>
      <c r="S50" s="4"/>
      <c r="T50" s="4"/>
      <c r="U50" s="12">
        <v>1</v>
      </c>
      <c r="V50" s="4"/>
      <c r="W50" s="4"/>
      <c r="X50" s="14">
        <v>45432</v>
      </c>
      <c r="Y50" s="14">
        <v>45425</v>
      </c>
      <c r="Z50" s="12">
        <v>2</v>
      </c>
      <c r="AA50" s="16">
        <f t="shared" si="8"/>
        <v>3</v>
      </c>
      <c r="AB50" s="51">
        <f t="shared" si="9"/>
        <v>7</v>
      </c>
      <c r="AC50" s="51">
        <v>68</v>
      </c>
      <c r="AD50" s="74">
        <f t="shared" si="10"/>
        <v>10.294117647058822</v>
      </c>
      <c r="AF50" s="72">
        <f t="shared" si="11"/>
        <v>4</v>
      </c>
      <c r="AG50" s="71"/>
    </row>
    <row r="51" spans="1:33" ht="15.75" customHeight="1" x14ac:dyDescent="0.25">
      <c r="A51" s="9" t="s">
        <v>23</v>
      </c>
      <c r="B51" s="4"/>
      <c r="C51" s="4"/>
      <c r="D51" s="4"/>
      <c r="E51" s="4"/>
      <c r="F51" s="12"/>
      <c r="G51" s="4"/>
      <c r="H51" s="4"/>
      <c r="I51" s="4"/>
      <c r="J51" s="4"/>
      <c r="K51" s="12"/>
      <c r="L51" s="4"/>
      <c r="M51" s="4"/>
      <c r="N51" s="4"/>
      <c r="O51" s="4"/>
      <c r="P51" s="12"/>
      <c r="Q51" s="4"/>
      <c r="R51" s="4"/>
      <c r="S51" s="4"/>
      <c r="T51" s="4"/>
      <c r="U51" s="12"/>
      <c r="V51" s="4"/>
      <c r="W51" s="4"/>
      <c r="X51" s="4"/>
      <c r="Y51" s="11"/>
      <c r="Z51" s="12"/>
      <c r="AA51" s="16">
        <f t="shared" si="8"/>
        <v>0</v>
      </c>
      <c r="AB51" s="51">
        <f t="shared" si="9"/>
        <v>0</v>
      </c>
      <c r="AC51" s="53">
        <v>34</v>
      </c>
      <c r="AD51" s="74">
        <f t="shared" si="10"/>
        <v>0</v>
      </c>
      <c r="AF51" s="72">
        <f t="shared" si="11"/>
        <v>0</v>
      </c>
      <c r="AG51" s="71"/>
    </row>
    <row r="52" spans="1:33" ht="15.75" customHeight="1" x14ac:dyDescent="0.25">
      <c r="A52" s="9" t="s">
        <v>24</v>
      </c>
      <c r="B52" s="4"/>
      <c r="C52" s="4"/>
      <c r="D52" s="4"/>
      <c r="E52" s="4"/>
      <c r="F52" s="12"/>
      <c r="G52" s="4"/>
      <c r="H52" s="4"/>
      <c r="I52" s="4"/>
      <c r="J52" s="4"/>
      <c r="K52" s="12"/>
      <c r="L52" s="4"/>
      <c r="M52" s="4"/>
      <c r="N52" s="4"/>
      <c r="O52" s="4"/>
      <c r="P52" s="12"/>
      <c r="Q52" s="4"/>
      <c r="R52" s="4"/>
      <c r="S52" s="4"/>
      <c r="T52" s="4"/>
      <c r="U52" s="12"/>
      <c r="V52" s="4"/>
      <c r="W52" s="4"/>
      <c r="X52" s="4"/>
      <c r="Y52" s="4"/>
      <c r="Z52" s="12"/>
      <c r="AA52" s="16">
        <f t="shared" si="8"/>
        <v>0</v>
      </c>
      <c r="AB52" s="51">
        <f t="shared" si="9"/>
        <v>0</v>
      </c>
      <c r="AC52" s="53">
        <v>34</v>
      </c>
      <c r="AD52" s="74">
        <f t="shared" si="10"/>
        <v>0</v>
      </c>
      <c r="AF52" s="72">
        <f t="shared" si="11"/>
        <v>0</v>
      </c>
      <c r="AG52" s="71"/>
    </row>
    <row r="53" spans="1:33" ht="15.75" customHeight="1" x14ac:dyDescent="0.25">
      <c r="A53" s="9" t="s">
        <v>22</v>
      </c>
      <c r="B53" s="4"/>
      <c r="C53" s="4"/>
      <c r="D53" s="4"/>
      <c r="E53" s="4"/>
      <c r="F53" s="12"/>
      <c r="G53" s="4"/>
      <c r="H53" s="4"/>
      <c r="I53" s="4"/>
      <c r="J53" s="4"/>
      <c r="K53" s="12"/>
      <c r="L53" s="4"/>
      <c r="M53" s="4"/>
      <c r="N53" s="4"/>
      <c r="O53" s="4"/>
      <c r="P53" s="12"/>
      <c r="Q53" s="4"/>
      <c r="R53" s="4"/>
      <c r="S53" s="4"/>
      <c r="T53" s="4"/>
      <c r="U53" s="12"/>
      <c r="V53" s="4"/>
      <c r="W53" s="4"/>
      <c r="X53" s="112" t="s">
        <v>99</v>
      </c>
      <c r="Y53" s="4"/>
      <c r="Z53" s="12">
        <v>1</v>
      </c>
      <c r="AA53" s="16">
        <f t="shared" si="8"/>
        <v>1</v>
      </c>
      <c r="AB53" s="51">
        <v>1</v>
      </c>
      <c r="AC53" s="53">
        <v>68</v>
      </c>
      <c r="AD53" s="74">
        <f t="shared" si="10"/>
        <v>1.4705882352941175</v>
      </c>
      <c r="AF53" s="72">
        <f t="shared" si="11"/>
        <v>1</v>
      </c>
      <c r="AG53" s="71"/>
    </row>
    <row r="54" spans="1:33" ht="15.75" customHeight="1" x14ac:dyDescent="0.25">
      <c r="A54" s="9" t="s">
        <v>25</v>
      </c>
      <c r="B54" s="4"/>
      <c r="C54" s="4"/>
      <c r="D54" s="4"/>
      <c r="E54" s="4"/>
      <c r="F54" s="12"/>
      <c r="G54" s="4"/>
      <c r="H54" s="4"/>
      <c r="I54" s="4"/>
      <c r="J54" s="4"/>
      <c r="K54" s="12"/>
      <c r="L54" s="4"/>
      <c r="M54" s="4"/>
      <c r="N54" s="4"/>
      <c r="O54" s="4"/>
      <c r="P54" s="12"/>
      <c r="Q54" s="4"/>
      <c r="R54" s="4"/>
      <c r="S54" s="4"/>
      <c r="T54" s="4"/>
      <c r="U54" s="12"/>
      <c r="V54" s="4"/>
      <c r="W54" s="4"/>
      <c r="X54" s="14"/>
      <c r="Y54" s="4"/>
      <c r="Z54" s="12"/>
      <c r="AA54" s="16">
        <f t="shared" si="8"/>
        <v>0</v>
      </c>
      <c r="AB54" s="51">
        <f t="shared" si="9"/>
        <v>0</v>
      </c>
      <c r="AC54" s="53">
        <v>68</v>
      </c>
      <c r="AD54" s="74">
        <f t="shared" si="10"/>
        <v>0</v>
      </c>
      <c r="AF54" s="72">
        <f t="shared" si="11"/>
        <v>0</v>
      </c>
      <c r="AG54" s="71"/>
    </row>
    <row r="55" spans="1:33" ht="15.75" customHeight="1" x14ac:dyDescent="0.25">
      <c r="A55" s="35" t="s">
        <v>27</v>
      </c>
      <c r="B55" s="12"/>
      <c r="C55" s="12"/>
      <c r="D55" s="12"/>
      <c r="E55" s="12"/>
      <c r="F55" s="12"/>
      <c r="G55" s="12"/>
      <c r="H55" s="12"/>
      <c r="I55" s="12"/>
      <c r="J55" s="12">
        <v>2</v>
      </c>
      <c r="K55" s="12">
        <v>2</v>
      </c>
      <c r="L55" s="12"/>
      <c r="M55" s="12"/>
      <c r="N55" s="12"/>
      <c r="O55" s="12">
        <v>1</v>
      </c>
      <c r="P55" s="12">
        <v>1</v>
      </c>
      <c r="Q55" s="12">
        <v>8</v>
      </c>
      <c r="R55" s="12"/>
      <c r="S55" s="12"/>
      <c r="T55" s="12"/>
      <c r="U55" s="12">
        <v>8</v>
      </c>
      <c r="V55" s="12"/>
      <c r="W55" s="12"/>
      <c r="X55" s="12">
        <v>10</v>
      </c>
      <c r="Y55" s="12">
        <v>2</v>
      </c>
      <c r="Z55" s="12">
        <v>12</v>
      </c>
      <c r="AA55" s="16">
        <f t="shared" si="8"/>
        <v>22</v>
      </c>
      <c r="AB55" s="12">
        <v>49</v>
      </c>
      <c r="AC55" s="16">
        <v>1088</v>
      </c>
      <c r="AD55" s="74">
        <f t="shared" si="10"/>
        <v>4.5036764705882355</v>
      </c>
      <c r="AF55" s="71"/>
      <c r="AG55" s="71"/>
    </row>
    <row r="56" spans="1:33" ht="15.75" customHeight="1" x14ac:dyDescent="0.25">
      <c r="A56" s="103" t="s">
        <v>55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9"/>
      <c r="AF56" s="71"/>
      <c r="AG56" s="71"/>
    </row>
    <row r="57" spans="1:33" ht="15.75" customHeight="1" x14ac:dyDescent="0.25">
      <c r="A57" s="9" t="s">
        <v>18</v>
      </c>
      <c r="B57" s="4"/>
      <c r="C57" s="4"/>
      <c r="D57" s="14"/>
      <c r="E57" s="14">
        <v>45313</v>
      </c>
      <c r="F57" s="12">
        <v>1</v>
      </c>
      <c r="G57" s="4"/>
      <c r="H57" s="4"/>
      <c r="I57" s="4"/>
      <c r="J57" s="4"/>
      <c r="K57" s="12"/>
      <c r="L57" s="4"/>
      <c r="M57" s="4"/>
      <c r="N57" s="4"/>
      <c r="O57" s="14"/>
      <c r="P57" s="12"/>
      <c r="Q57" s="11" t="s">
        <v>78</v>
      </c>
      <c r="R57" s="4"/>
      <c r="S57" s="4"/>
      <c r="T57" s="14">
        <v>45404</v>
      </c>
      <c r="U57" s="12">
        <v>2</v>
      </c>
      <c r="V57" s="4"/>
      <c r="W57" s="4"/>
      <c r="X57" s="14">
        <v>45432</v>
      </c>
      <c r="Y57" s="4"/>
      <c r="Z57" s="12">
        <v>1</v>
      </c>
      <c r="AA57" s="16">
        <f>F57+K57+P57+U57+Z57</f>
        <v>4</v>
      </c>
      <c r="AB57" s="50">
        <f>AA57+AF57</f>
        <v>6</v>
      </c>
      <c r="AC57" s="77">
        <v>102</v>
      </c>
      <c r="AD57" s="74">
        <f>AB57/AC57*100</f>
        <v>5.8823529411764701</v>
      </c>
      <c r="AF57" s="72">
        <f>'ООО 1 полугодие'!V56</f>
        <v>2</v>
      </c>
      <c r="AG57" s="71"/>
    </row>
    <row r="58" spans="1:33" ht="15.75" customHeight="1" x14ac:dyDescent="0.25">
      <c r="A58" s="9" t="s">
        <v>40</v>
      </c>
      <c r="B58" s="4"/>
      <c r="C58" s="4"/>
      <c r="D58" s="4"/>
      <c r="E58" s="4"/>
      <c r="F58" s="12"/>
      <c r="G58" s="4"/>
      <c r="H58" s="4"/>
      <c r="I58" s="4"/>
      <c r="J58" s="4"/>
      <c r="K58" s="12"/>
      <c r="L58" s="4"/>
      <c r="M58" s="4"/>
      <c r="N58" s="4"/>
      <c r="O58" s="4"/>
      <c r="P58" s="12"/>
      <c r="Q58" s="4"/>
      <c r="R58" s="4"/>
      <c r="S58" s="4"/>
      <c r="T58" s="4"/>
      <c r="U58" s="12"/>
      <c r="V58" s="4"/>
      <c r="W58" s="4"/>
      <c r="X58" s="4">
        <v>12.05</v>
      </c>
      <c r="Y58" s="4"/>
      <c r="Z58" s="12">
        <v>1</v>
      </c>
      <c r="AA58" s="16">
        <f t="shared" ref="AA58:AA76" si="12">F58+K58+P58+U58+Z58</f>
        <v>1</v>
      </c>
      <c r="AB58" s="51">
        <f t="shared" ref="AB58:AB74" si="13">AA58+AF58</f>
        <v>3</v>
      </c>
      <c r="AC58" s="77">
        <v>68</v>
      </c>
      <c r="AD58" s="74">
        <f t="shared" ref="AD58:AD76" si="14">AB58/AC58*100</f>
        <v>4.4117647058823533</v>
      </c>
      <c r="AF58" s="72">
        <f>'ООО 1 полугодие'!V57</f>
        <v>2</v>
      </c>
      <c r="AG58" s="71"/>
    </row>
    <row r="59" spans="1:33" ht="15.75" customHeight="1" x14ac:dyDescent="0.25">
      <c r="A59" s="9" t="s">
        <v>30</v>
      </c>
      <c r="B59" s="4"/>
      <c r="C59" s="4"/>
      <c r="D59" s="4"/>
      <c r="E59" s="4"/>
      <c r="F59" s="12"/>
      <c r="G59" s="4"/>
      <c r="H59" s="4"/>
      <c r="I59" s="4"/>
      <c r="J59" s="4"/>
      <c r="K59" s="12"/>
      <c r="L59" s="4"/>
      <c r="M59" s="4"/>
      <c r="N59" s="4"/>
      <c r="O59" s="4"/>
      <c r="P59" s="12"/>
      <c r="Q59" s="4"/>
      <c r="R59" s="4"/>
      <c r="S59" s="4"/>
      <c r="T59" s="4"/>
      <c r="U59" s="12"/>
      <c r="V59" s="4"/>
      <c r="W59" s="4"/>
      <c r="X59" s="4">
        <v>13.05</v>
      </c>
      <c r="Y59" s="4"/>
      <c r="Z59" s="12">
        <v>1</v>
      </c>
      <c r="AA59" s="16">
        <f t="shared" si="12"/>
        <v>1</v>
      </c>
      <c r="AB59" s="51">
        <f t="shared" si="13"/>
        <v>3</v>
      </c>
      <c r="AC59" s="77">
        <v>102</v>
      </c>
      <c r="AD59" s="74">
        <f t="shared" si="14"/>
        <v>2.9411764705882351</v>
      </c>
      <c r="AF59" s="72">
        <f>'ООО 1 полугодие'!V58</f>
        <v>2</v>
      </c>
      <c r="AG59" s="71"/>
    </row>
    <row r="60" spans="1:33" ht="15.75" customHeight="1" x14ac:dyDescent="0.25">
      <c r="A60" s="9" t="s">
        <v>50</v>
      </c>
      <c r="B60" s="4"/>
      <c r="C60" s="4"/>
      <c r="D60" s="4"/>
      <c r="E60" s="4"/>
      <c r="F60" s="12"/>
      <c r="G60" s="4"/>
      <c r="H60" s="4"/>
      <c r="I60" s="4"/>
      <c r="J60" s="4"/>
      <c r="K60" s="12"/>
      <c r="L60" s="4"/>
      <c r="M60" s="4"/>
      <c r="N60" s="4"/>
      <c r="O60" s="4"/>
      <c r="P60" s="12"/>
      <c r="Q60" s="11"/>
      <c r="R60" s="4"/>
      <c r="S60" s="4"/>
      <c r="T60" s="4"/>
      <c r="U60" s="12"/>
      <c r="V60" s="4"/>
      <c r="W60" s="4"/>
      <c r="X60" s="14">
        <v>45433</v>
      </c>
      <c r="Y60" s="4"/>
      <c r="Z60" s="12">
        <v>1</v>
      </c>
      <c r="AA60" s="16">
        <f t="shared" si="12"/>
        <v>1</v>
      </c>
      <c r="AB60" s="51">
        <f t="shared" si="13"/>
        <v>3</v>
      </c>
      <c r="AC60" s="77">
        <v>102</v>
      </c>
      <c r="AD60" s="74">
        <f t="shared" si="14"/>
        <v>2.9411764705882351</v>
      </c>
      <c r="AF60" s="72">
        <f>'ООО 1 полугодие'!V59</f>
        <v>2</v>
      </c>
      <c r="AG60" s="71"/>
    </row>
    <row r="61" spans="1:33" ht="15.75" customHeight="1" x14ac:dyDescent="0.25">
      <c r="A61" s="9" t="s">
        <v>51</v>
      </c>
      <c r="B61" s="4"/>
      <c r="C61" s="4"/>
      <c r="D61" s="4"/>
      <c r="E61" s="4"/>
      <c r="F61" s="12"/>
      <c r="G61" s="4"/>
      <c r="H61" s="4"/>
      <c r="I61" s="4"/>
      <c r="J61" s="4"/>
      <c r="K61" s="12"/>
      <c r="L61" s="4"/>
      <c r="M61" s="4"/>
      <c r="N61" s="4"/>
      <c r="O61" s="4"/>
      <c r="P61" s="12"/>
      <c r="Q61" s="4"/>
      <c r="R61" s="4"/>
      <c r="S61" s="4"/>
      <c r="T61" s="4"/>
      <c r="U61" s="12"/>
      <c r="V61" s="4"/>
      <c r="W61" s="4"/>
      <c r="X61" s="14">
        <v>45434</v>
      </c>
      <c r="Y61" s="4"/>
      <c r="Z61" s="12">
        <v>1</v>
      </c>
      <c r="AA61" s="16">
        <f t="shared" si="12"/>
        <v>1</v>
      </c>
      <c r="AB61" s="51">
        <f t="shared" si="13"/>
        <v>3</v>
      </c>
      <c r="AC61" s="77">
        <v>68</v>
      </c>
      <c r="AD61" s="74">
        <f t="shared" si="14"/>
        <v>4.4117647058823533</v>
      </c>
      <c r="AF61" s="72">
        <f>'ООО 1 полугодие'!V60</f>
        <v>2</v>
      </c>
      <c r="AG61" s="71"/>
    </row>
    <row r="62" spans="1:33" ht="15.75" customHeight="1" x14ac:dyDescent="0.25">
      <c r="A62" s="9" t="s">
        <v>52</v>
      </c>
      <c r="B62" s="4"/>
      <c r="C62" s="4"/>
      <c r="D62" s="4"/>
      <c r="E62" s="4"/>
      <c r="F62" s="12"/>
      <c r="G62" s="4"/>
      <c r="H62" s="4"/>
      <c r="I62" s="4"/>
      <c r="J62" s="4"/>
      <c r="K62" s="12"/>
      <c r="L62" s="4"/>
      <c r="M62" s="4"/>
      <c r="N62" s="4"/>
      <c r="O62" s="4"/>
      <c r="P62" s="12"/>
      <c r="Q62" s="4"/>
      <c r="R62" s="4"/>
      <c r="S62" s="4"/>
      <c r="T62" s="4"/>
      <c r="U62" s="12"/>
      <c r="V62" s="4"/>
      <c r="W62" s="4"/>
      <c r="X62" s="11">
        <v>25.04</v>
      </c>
      <c r="Y62" s="4"/>
      <c r="Z62" s="12">
        <v>1</v>
      </c>
      <c r="AA62" s="16">
        <f t="shared" si="12"/>
        <v>1</v>
      </c>
      <c r="AB62" s="51">
        <f t="shared" si="13"/>
        <v>3</v>
      </c>
      <c r="AC62" s="77">
        <v>34</v>
      </c>
      <c r="AD62" s="74">
        <f t="shared" si="14"/>
        <v>8.8235294117647065</v>
      </c>
      <c r="AF62" s="72">
        <f>'ООО 1 полугодие'!V61</f>
        <v>2</v>
      </c>
      <c r="AG62" s="71"/>
    </row>
    <row r="63" spans="1:33" ht="15.75" customHeight="1" x14ac:dyDescent="0.25">
      <c r="A63" s="9" t="s">
        <v>53</v>
      </c>
      <c r="B63" s="4"/>
      <c r="C63" s="4"/>
      <c r="D63" s="4"/>
      <c r="E63" s="4"/>
      <c r="F63" s="12"/>
      <c r="G63" s="4"/>
      <c r="H63" s="4"/>
      <c r="I63" s="4"/>
      <c r="J63" s="14"/>
      <c r="K63" s="16"/>
      <c r="L63" s="4"/>
      <c r="M63" s="4"/>
      <c r="N63" s="4"/>
      <c r="O63" s="4"/>
      <c r="P63" s="12"/>
      <c r="Q63" s="4"/>
      <c r="R63" s="4"/>
      <c r="S63" s="4"/>
      <c r="T63" s="4"/>
      <c r="U63" s="12"/>
      <c r="V63" s="4"/>
      <c r="W63" s="4"/>
      <c r="X63" s="11">
        <v>14.05</v>
      </c>
      <c r="Y63" s="4"/>
      <c r="Z63" s="16">
        <v>1</v>
      </c>
      <c r="AA63" s="16">
        <f t="shared" si="12"/>
        <v>1</v>
      </c>
      <c r="AB63" s="51">
        <f t="shared" si="13"/>
        <v>3</v>
      </c>
      <c r="AC63" s="77">
        <v>34</v>
      </c>
      <c r="AD63" s="74">
        <f t="shared" si="14"/>
        <v>8.8235294117647065</v>
      </c>
      <c r="AF63" s="72">
        <f>'ООО 1 полугодие'!V62</f>
        <v>2</v>
      </c>
      <c r="AG63" s="71"/>
    </row>
    <row r="64" spans="1:33" ht="15.75" customHeight="1" x14ac:dyDescent="0.25">
      <c r="A64" s="9" t="s">
        <v>41</v>
      </c>
      <c r="B64" s="4"/>
      <c r="C64" s="4"/>
      <c r="D64" s="4"/>
      <c r="E64" s="4"/>
      <c r="F64" s="12"/>
      <c r="G64" s="4"/>
      <c r="H64" s="4"/>
      <c r="I64" s="4"/>
      <c r="J64" s="4"/>
      <c r="K64" s="12"/>
      <c r="L64" s="4"/>
      <c r="M64" s="4"/>
      <c r="N64" s="4"/>
      <c r="O64" s="4"/>
      <c r="P64" s="12"/>
      <c r="Q64" s="11" t="s">
        <v>78</v>
      </c>
      <c r="R64" s="4"/>
      <c r="S64" s="4"/>
      <c r="T64" s="4"/>
      <c r="U64" s="12">
        <v>1</v>
      </c>
      <c r="V64" s="4"/>
      <c r="W64" s="4"/>
      <c r="X64" s="54">
        <v>45431</v>
      </c>
      <c r="Y64" s="4"/>
      <c r="Z64" s="12">
        <v>1</v>
      </c>
      <c r="AA64" s="16">
        <f t="shared" si="12"/>
        <v>2</v>
      </c>
      <c r="AB64" s="51">
        <f t="shared" si="13"/>
        <v>4</v>
      </c>
      <c r="AC64" s="77">
        <v>68</v>
      </c>
      <c r="AD64" s="74">
        <f t="shared" si="14"/>
        <v>5.8823529411764701</v>
      </c>
      <c r="AF64" s="72">
        <f>'ООО 1 полугодие'!V63</f>
        <v>2</v>
      </c>
      <c r="AG64" s="71"/>
    </row>
    <row r="65" spans="1:33" ht="15.75" customHeight="1" x14ac:dyDescent="0.25">
      <c r="A65" s="9" t="s">
        <v>47</v>
      </c>
      <c r="B65" s="4"/>
      <c r="C65" s="4"/>
      <c r="D65" s="4"/>
      <c r="E65" s="4"/>
      <c r="F65" s="12"/>
      <c r="G65" s="4"/>
      <c r="H65" s="4"/>
      <c r="I65" s="4"/>
      <c r="J65" s="4"/>
      <c r="K65" s="12"/>
      <c r="L65" s="4"/>
      <c r="M65" s="4"/>
      <c r="N65" s="4"/>
      <c r="O65" s="4"/>
      <c r="P65" s="12"/>
      <c r="Q65" s="11" t="s">
        <v>78</v>
      </c>
      <c r="R65" s="4"/>
      <c r="S65" s="4"/>
      <c r="T65" s="4"/>
      <c r="U65" s="12">
        <v>1</v>
      </c>
      <c r="V65" s="4"/>
      <c r="W65" s="4"/>
      <c r="X65" s="14">
        <v>45418</v>
      </c>
      <c r="Y65" s="4"/>
      <c r="Z65" s="12">
        <v>1</v>
      </c>
      <c r="AA65" s="16">
        <f t="shared" si="12"/>
        <v>2</v>
      </c>
      <c r="AB65" s="51">
        <f t="shared" si="13"/>
        <v>4</v>
      </c>
      <c r="AC65" s="77">
        <v>34</v>
      </c>
      <c r="AD65" s="74">
        <f t="shared" si="14"/>
        <v>11.76470588235294</v>
      </c>
      <c r="AF65" s="72">
        <f>'ООО 1 полугодие'!V64</f>
        <v>2</v>
      </c>
      <c r="AG65" s="71"/>
    </row>
    <row r="66" spans="1:33" ht="15.75" customHeight="1" x14ac:dyDescent="0.25">
      <c r="A66" s="9" t="s">
        <v>43</v>
      </c>
      <c r="B66" s="4"/>
      <c r="C66" s="4"/>
      <c r="D66" s="4"/>
      <c r="E66" s="14">
        <v>45318</v>
      </c>
      <c r="F66" s="12">
        <v>1</v>
      </c>
      <c r="G66" s="4"/>
      <c r="H66" s="4"/>
      <c r="I66" s="4"/>
      <c r="J66" s="4"/>
      <c r="K66" s="12"/>
      <c r="L66" s="4"/>
      <c r="M66" s="4"/>
      <c r="N66" s="4"/>
      <c r="O66" s="4"/>
      <c r="P66" s="12"/>
      <c r="Q66" s="11" t="s">
        <v>78</v>
      </c>
      <c r="R66" s="4"/>
      <c r="S66" s="4"/>
      <c r="T66" s="14">
        <v>45410</v>
      </c>
      <c r="U66" s="12">
        <v>2</v>
      </c>
      <c r="V66" s="4"/>
      <c r="W66" s="4"/>
      <c r="X66" s="14">
        <v>60</v>
      </c>
      <c r="Y66" s="14"/>
      <c r="Z66" s="12">
        <v>1</v>
      </c>
      <c r="AA66" s="16">
        <f t="shared" si="12"/>
        <v>4</v>
      </c>
      <c r="AB66" s="51">
        <f t="shared" si="13"/>
        <v>6</v>
      </c>
      <c r="AC66" s="77">
        <v>68</v>
      </c>
      <c r="AD66" s="74">
        <f t="shared" si="14"/>
        <v>8.8235294117647065</v>
      </c>
      <c r="AF66" s="72">
        <f>'ООО 1 полугодие'!V65</f>
        <v>2</v>
      </c>
      <c r="AG66" s="71"/>
    </row>
    <row r="67" spans="1:33" ht="15.75" customHeight="1" x14ac:dyDescent="0.25">
      <c r="A67" s="9" t="s">
        <v>44</v>
      </c>
      <c r="B67" s="4"/>
      <c r="C67" s="4"/>
      <c r="D67" s="4"/>
      <c r="E67" s="4"/>
      <c r="F67" s="12"/>
      <c r="G67" s="4"/>
      <c r="H67" s="4"/>
      <c r="I67" s="4"/>
      <c r="J67" s="4"/>
      <c r="K67" s="12"/>
      <c r="L67" s="4"/>
      <c r="M67" s="4"/>
      <c r="N67" s="4"/>
      <c r="O67" s="4"/>
      <c r="P67" s="12"/>
      <c r="Q67" s="11" t="s">
        <v>78</v>
      </c>
      <c r="R67" s="4"/>
      <c r="S67" s="4"/>
      <c r="T67" s="4"/>
      <c r="U67" s="12">
        <v>1</v>
      </c>
      <c r="V67" s="4"/>
      <c r="W67" s="4"/>
      <c r="X67" s="11">
        <v>15.05</v>
      </c>
      <c r="Y67" s="4"/>
      <c r="Z67" s="12">
        <v>1</v>
      </c>
      <c r="AA67" s="16">
        <f t="shared" si="12"/>
        <v>2</v>
      </c>
      <c r="AB67" s="51">
        <f t="shared" si="13"/>
        <v>4</v>
      </c>
      <c r="AC67" s="77">
        <v>68</v>
      </c>
      <c r="AD67" s="74">
        <f t="shared" si="14"/>
        <v>5.8823529411764701</v>
      </c>
      <c r="AF67" s="72">
        <f>'ООО 1 полугодие'!V66</f>
        <v>2</v>
      </c>
      <c r="AG67" s="71"/>
    </row>
    <row r="68" spans="1:33" ht="15.75" customHeight="1" x14ac:dyDescent="0.25">
      <c r="A68" s="9" t="s">
        <v>54</v>
      </c>
      <c r="B68" s="4"/>
      <c r="C68" s="4"/>
      <c r="D68" s="4"/>
      <c r="E68" s="4"/>
      <c r="F68" s="12"/>
      <c r="G68" s="4"/>
      <c r="H68" s="4"/>
      <c r="I68" s="4"/>
      <c r="J68" s="4"/>
      <c r="K68" s="12"/>
      <c r="L68" s="4"/>
      <c r="M68" s="4"/>
      <c r="N68" s="4"/>
      <c r="O68" s="4"/>
      <c r="P68" s="12"/>
      <c r="Q68" s="11" t="s">
        <v>78</v>
      </c>
      <c r="R68" s="4"/>
      <c r="S68" s="4"/>
      <c r="T68" s="14">
        <v>45383</v>
      </c>
      <c r="U68" s="12">
        <v>2</v>
      </c>
      <c r="V68" s="4"/>
      <c r="W68" s="4"/>
      <c r="X68" s="14">
        <v>45432</v>
      </c>
      <c r="Y68" s="14">
        <v>45425</v>
      </c>
      <c r="Z68" s="12">
        <v>2</v>
      </c>
      <c r="AA68" s="16">
        <f t="shared" si="12"/>
        <v>4</v>
      </c>
      <c r="AB68" s="51">
        <f t="shared" si="13"/>
        <v>7</v>
      </c>
      <c r="AC68" s="77">
        <v>68</v>
      </c>
      <c r="AD68" s="74">
        <f t="shared" si="14"/>
        <v>10.294117647058822</v>
      </c>
      <c r="AF68" s="72">
        <f>'ООО 1 полугодие'!V67</f>
        <v>3</v>
      </c>
      <c r="AG68" s="71"/>
    </row>
    <row r="69" spans="1:33" ht="15.75" customHeight="1" x14ac:dyDescent="0.25">
      <c r="A69" s="9" t="s">
        <v>56</v>
      </c>
      <c r="B69" s="4"/>
      <c r="C69" s="4"/>
      <c r="D69" s="4"/>
      <c r="E69" s="14"/>
      <c r="F69" s="12"/>
      <c r="G69" s="4"/>
      <c r="H69" s="4"/>
      <c r="I69" s="4"/>
      <c r="J69" s="4"/>
      <c r="K69" s="12"/>
      <c r="L69" s="4"/>
      <c r="M69" s="4"/>
      <c r="N69" s="4"/>
      <c r="O69" s="14"/>
      <c r="P69" s="12"/>
      <c r="Q69" s="11" t="s">
        <v>78</v>
      </c>
      <c r="R69" s="4"/>
      <c r="S69" s="4"/>
      <c r="T69" s="4"/>
      <c r="U69" s="12">
        <v>1</v>
      </c>
      <c r="V69" s="4"/>
      <c r="W69" s="4"/>
      <c r="X69" s="14">
        <v>45427</v>
      </c>
      <c r="Y69" s="14"/>
      <c r="Z69" s="12">
        <v>1</v>
      </c>
      <c r="AA69" s="16">
        <f t="shared" si="12"/>
        <v>2</v>
      </c>
      <c r="AB69" s="51">
        <f t="shared" si="13"/>
        <v>2</v>
      </c>
      <c r="AC69" s="77">
        <v>68</v>
      </c>
      <c r="AD69" s="74">
        <f t="shared" si="14"/>
        <v>2.9411764705882351</v>
      </c>
      <c r="AF69" s="72">
        <f>'ООО 1 полугодие'!V68</f>
        <v>0</v>
      </c>
      <c r="AG69" s="71"/>
    </row>
    <row r="70" spans="1:33" ht="15.75" customHeight="1" x14ac:dyDescent="0.25">
      <c r="A70" s="9" t="s">
        <v>23</v>
      </c>
      <c r="B70" s="4"/>
      <c r="C70" s="4"/>
      <c r="D70" s="4"/>
      <c r="E70" s="4"/>
      <c r="F70" s="12"/>
      <c r="G70" s="4"/>
      <c r="H70" s="4"/>
      <c r="I70" s="4"/>
      <c r="J70" s="4"/>
      <c r="K70" s="12"/>
      <c r="L70" s="4"/>
      <c r="M70" s="4"/>
      <c r="N70" s="4"/>
      <c r="O70" s="4"/>
      <c r="P70" s="12"/>
      <c r="Q70" s="4"/>
      <c r="R70" s="4"/>
      <c r="S70" s="4"/>
      <c r="T70" s="4"/>
      <c r="U70" s="12"/>
      <c r="V70" s="4"/>
      <c r="W70" s="4"/>
      <c r="X70" s="4"/>
      <c r="Y70" s="4"/>
      <c r="Z70" s="12"/>
      <c r="AA70" s="16">
        <f t="shared" si="12"/>
        <v>0</v>
      </c>
      <c r="AB70" s="51">
        <f t="shared" si="13"/>
        <v>0</v>
      </c>
      <c r="AC70" s="77">
        <v>34</v>
      </c>
      <c r="AD70" s="74">
        <f t="shared" si="14"/>
        <v>0</v>
      </c>
      <c r="AF70" s="72">
        <f>'ООО 1 полугодие'!V69</f>
        <v>0</v>
      </c>
      <c r="AG70" s="71"/>
    </row>
    <row r="71" spans="1:33" ht="15.75" customHeight="1" x14ac:dyDescent="0.25">
      <c r="A71" s="9" t="s">
        <v>24</v>
      </c>
      <c r="B71" s="4"/>
      <c r="C71" s="4"/>
      <c r="D71" s="4"/>
      <c r="E71" s="4"/>
      <c r="F71" s="12"/>
      <c r="G71" s="4"/>
      <c r="H71" s="4"/>
      <c r="I71" s="4"/>
      <c r="J71" s="4"/>
      <c r="K71" s="12"/>
      <c r="L71" s="4"/>
      <c r="M71" s="4"/>
      <c r="N71" s="4"/>
      <c r="O71" s="4"/>
      <c r="P71" s="12"/>
      <c r="Q71" s="4"/>
      <c r="R71" s="4"/>
      <c r="S71" s="4"/>
      <c r="T71" s="4"/>
      <c r="U71" s="12"/>
      <c r="V71" s="4"/>
      <c r="W71" s="4"/>
      <c r="X71" s="4"/>
      <c r="Y71" s="4"/>
      <c r="Z71" s="12"/>
      <c r="AA71" s="16">
        <f t="shared" si="12"/>
        <v>0</v>
      </c>
      <c r="AB71" s="51">
        <f t="shared" si="13"/>
        <v>1</v>
      </c>
      <c r="AC71" s="77">
        <v>34</v>
      </c>
      <c r="AD71" s="74">
        <f t="shared" si="14"/>
        <v>2.9411764705882351</v>
      </c>
      <c r="AF71" s="72">
        <f>'ООО 1 полугодие'!V70</f>
        <v>1</v>
      </c>
      <c r="AG71" s="71"/>
    </row>
    <row r="72" spans="1:33" ht="15.75" customHeight="1" x14ac:dyDescent="0.25">
      <c r="A72" s="9" t="s">
        <v>22</v>
      </c>
      <c r="B72" s="4"/>
      <c r="C72" s="4"/>
      <c r="D72" s="4"/>
      <c r="E72" s="4"/>
      <c r="F72" s="12"/>
      <c r="G72" s="4"/>
      <c r="H72" s="4"/>
      <c r="I72" s="4"/>
      <c r="J72" s="4"/>
      <c r="K72" s="12"/>
      <c r="L72" s="4"/>
      <c r="M72" s="4"/>
      <c r="N72" s="4"/>
      <c r="O72" s="4"/>
      <c r="P72" s="12"/>
      <c r="Q72" s="4"/>
      <c r="R72" s="4"/>
      <c r="S72" s="4"/>
      <c r="T72" s="4"/>
      <c r="U72" s="12"/>
      <c r="V72" s="4"/>
      <c r="W72" s="4"/>
      <c r="X72" s="112" t="s">
        <v>100</v>
      </c>
      <c r="Y72" s="4"/>
      <c r="Z72" s="12">
        <v>1</v>
      </c>
      <c r="AA72" s="16">
        <f t="shared" si="12"/>
        <v>1</v>
      </c>
      <c r="AB72" s="51">
        <f t="shared" si="13"/>
        <v>2</v>
      </c>
      <c r="AC72" s="77">
        <v>34</v>
      </c>
      <c r="AD72" s="74">
        <f t="shared" si="14"/>
        <v>5.8823529411764701</v>
      </c>
      <c r="AF72" s="72">
        <f>'ООО 1 полугодие'!V71</f>
        <v>1</v>
      </c>
      <c r="AG72" s="71"/>
    </row>
    <row r="73" spans="1:33" ht="15.75" customHeight="1" x14ac:dyDescent="0.25">
      <c r="A73" s="9" t="s">
        <v>25</v>
      </c>
      <c r="B73" s="4"/>
      <c r="C73" s="4"/>
      <c r="D73" s="4"/>
      <c r="E73" s="4"/>
      <c r="F73" s="12"/>
      <c r="G73" s="4"/>
      <c r="H73" s="4"/>
      <c r="I73" s="4"/>
      <c r="J73" s="4"/>
      <c r="K73" s="12"/>
      <c r="L73" s="4"/>
      <c r="M73" s="4"/>
      <c r="N73" s="4"/>
      <c r="O73" s="4"/>
      <c r="P73" s="12"/>
      <c r="Q73" s="4"/>
      <c r="R73" s="4"/>
      <c r="S73" s="4"/>
      <c r="T73" s="4"/>
      <c r="U73" s="12"/>
      <c r="V73" s="4"/>
      <c r="W73" s="4"/>
      <c r="X73" s="14"/>
      <c r="Y73" s="4"/>
      <c r="Z73" s="12"/>
      <c r="AA73" s="16">
        <f t="shared" si="12"/>
        <v>0</v>
      </c>
      <c r="AB73" s="51">
        <f t="shared" si="13"/>
        <v>0</v>
      </c>
      <c r="AC73" s="77">
        <v>68</v>
      </c>
      <c r="AD73" s="74">
        <f t="shared" si="14"/>
        <v>0</v>
      </c>
      <c r="AF73" s="72">
        <f>'ООО 1 полугодие'!V72</f>
        <v>0</v>
      </c>
      <c r="AG73" s="71"/>
    </row>
    <row r="74" spans="1:33" ht="15.75" customHeight="1" x14ac:dyDescent="0.25">
      <c r="A74" s="37" t="s">
        <v>57</v>
      </c>
      <c r="B74" s="4"/>
      <c r="C74" s="4"/>
      <c r="D74" s="4"/>
      <c r="E74" s="4"/>
      <c r="F74" s="12"/>
      <c r="G74" s="4"/>
      <c r="H74" s="4"/>
      <c r="I74" s="4"/>
      <c r="J74" s="4"/>
      <c r="K74" s="12"/>
      <c r="L74" s="4"/>
      <c r="M74" s="4"/>
      <c r="N74" s="4"/>
      <c r="O74" s="4"/>
      <c r="P74" s="12"/>
      <c r="Q74" s="4"/>
      <c r="R74" s="4"/>
      <c r="S74" s="4"/>
      <c r="T74" s="4"/>
      <c r="U74" s="12"/>
      <c r="V74" s="4"/>
      <c r="W74" s="4"/>
      <c r="X74" s="14">
        <v>45420</v>
      </c>
      <c r="Y74" s="4"/>
      <c r="Z74" s="12">
        <v>1</v>
      </c>
      <c r="AA74" s="16">
        <f t="shared" si="12"/>
        <v>1</v>
      </c>
      <c r="AB74" s="51">
        <f t="shared" si="13"/>
        <v>2</v>
      </c>
      <c r="AC74" s="77">
        <v>34</v>
      </c>
      <c r="AD74" s="74">
        <f t="shared" si="14"/>
        <v>5.8823529411764701</v>
      </c>
      <c r="AF74" s="72">
        <f>'ООО 1 полугодие'!V73</f>
        <v>1</v>
      </c>
      <c r="AG74" s="71"/>
    </row>
    <row r="75" spans="1:33" ht="15.75" customHeight="1" x14ac:dyDescent="0.25">
      <c r="A75" s="9" t="s">
        <v>81</v>
      </c>
      <c r="B75" s="4"/>
      <c r="C75" s="4">
        <v>1</v>
      </c>
      <c r="D75" s="4"/>
      <c r="E75" s="4"/>
      <c r="F75" s="12">
        <v>1</v>
      </c>
      <c r="G75" s="4"/>
      <c r="H75" s="4"/>
      <c r="I75" s="4"/>
      <c r="J75" s="4"/>
      <c r="K75" s="12"/>
      <c r="L75" s="4"/>
      <c r="M75" s="4"/>
      <c r="N75" s="4"/>
      <c r="O75" s="4"/>
      <c r="P75" s="12"/>
      <c r="Q75" s="4"/>
      <c r="R75" s="4"/>
      <c r="S75" s="4"/>
      <c r="T75" s="4"/>
      <c r="U75" s="12"/>
      <c r="V75" s="4"/>
      <c r="W75" s="4"/>
      <c r="X75" s="4"/>
      <c r="Y75" s="4"/>
      <c r="Z75" s="12"/>
      <c r="AA75" s="16">
        <f t="shared" si="12"/>
        <v>1</v>
      </c>
      <c r="AB75" s="51">
        <v>1</v>
      </c>
      <c r="AC75" s="77"/>
      <c r="AD75" s="74"/>
      <c r="AF75" s="72">
        <f>'ООО 1 полугодие'!V74</f>
        <v>26</v>
      </c>
      <c r="AG75" s="71"/>
    </row>
    <row r="76" spans="1:33" ht="15.75" customHeight="1" x14ac:dyDescent="0.25">
      <c r="A76" s="35" t="s">
        <v>27</v>
      </c>
      <c r="B76" s="12"/>
      <c r="C76" s="12">
        <v>1</v>
      </c>
      <c r="D76" s="12"/>
      <c r="E76" s="12">
        <v>2</v>
      </c>
      <c r="F76" s="12">
        <v>3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>
        <v>7</v>
      </c>
      <c r="R76" s="12"/>
      <c r="S76" s="12"/>
      <c r="T76" s="12">
        <v>3</v>
      </c>
      <c r="U76" s="12">
        <v>10</v>
      </c>
      <c r="V76" s="12"/>
      <c r="W76" s="12"/>
      <c r="X76" s="12">
        <v>14</v>
      </c>
      <c r="Y76" s="12">
        <v>1</v>
      </c>
      <c r="Z76" s="12">
        <v>15</v>
      </c>
      <c r="AA76" s="16">
        <f t="shared" si="12"/>
        <v>28</v>
      </c>
      <c r="AB76" s="52">
        <v>54</v>
      </c>
      <c r="AC76" s="78">
        <v>1088</v>
      </c>
      <c r="AD76" s="74">
        <f t="shared" si="14"/>
        <v>4.9632352941176467</v>
      </c>
      <c r="AF76" s="71"/>
      <c r="AG76" s="71"/>
    </row>
    <row r="77" spans="1:33" ht="15.75" customHeight="1" x14ac:dyDescent="0.25">
      <c r="A77" s="103" t="s">
        <v>58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9"/>
      <c r="AF77" s="71"/>
      <c r="AG77" s="71"/>
    </row>
    <row r="78" spans="1:33" ht="15.75" customHeight="1" x14ac:dyDescent="0.25">
      <c r="A78" s="9" t="s">
        <v>18</v>
      </c>
      <c r="B78" s="4"/>
      <c r="C78" s="4"/>
      <c r="D78" s="4"/>
      <c r="E78" s="4"/>
      <c r="F78" s="12"/>
      <c r="G78" s="4"/>
      <c r="H78" s="4"/>
      <c r="I78" s="4"/>
      <c r="J78" s="4"/>
      <c r="K78" s="12"/>
      <c r="L78" s="4"/>
      <c r="M78" s="4"/>
      <c r="N78" s="4"/>
      <c r="O78" s="4"/>
      <c r="P78" s="12"/>
      <c r="Q78" s="4"/>
      <c r="R78" s="4"/>
      <c r="S78" s="4"/>
      <c r="T78" s="4"/>
      <c r="U78" s="12"/>
      <c r="V78" s="4"/>
      <c r="W78" s="4"/>
      <c r="X78" s="14">
        <v>45433</v>
      </c>
      <c r="Y78" s="4"/>
      <c r="Z78" s="12">
        <v>1</v>
      </c>
      <c r="AA78" s="16">
        <f>F78+K78+P78+U78+Z78</f>
        <v>1</v>
      </c>
      <c r="AB78" s="50">
        <f>AA78+AF78</f>
        <v>3</v>
      </c>
      <c r="AC78" s="80">
        <v>102</v>
      </c>
      <c r="AD78" s="74">
        <f>AB78/AC78*100</f>
        <v>2.9411764705882351</v>
      </c>
      <c r="AF78" s="71">
        <f>'ООО 1 полугодие'!V76</f>
        <v>2</v>
      </c>
      <c r="AG78" s="71"/>
    </row>
    <row r="79" spans="1:33" ht="15.75" customHeight="1" x14ac:dyDescent="0.25">
      <c r="A79" s="9" t="s">
        <v>40</v>
      </c>
      <c r="B79" s="4"/>
      <c r="C79" s="4"/>
      <c r="D79" s="4"/>
      <c r="E79" s="4"/>
      <c r="F79" s="12"/>
      <c r="G79" s="4"/>
      <c r="H79" s="4"/>
      <c r="I79" s="4"/>
      <c r="J79" s="4"/>
      <c r="K79" s="12"/>
      <c r="L79" s="4"/>
      <c r="M79" s="4"/>
      <c r="N79" s="4"/>
      <c r="O79" s="4"/>
      <c r="P79" s="12"/>
      <c r="Q79" s="4"/>
      <c r="R79" s="4"/>
      <c r="S79" s="4"/>
      <c r="T79" s="4"/>
      <c r="U79" s="12"/>
      <c r="V79" s="4"/>
      <c r="W79" s="4"/>
      <c r="X79" s="14">
        <v>45431</v>
      </c>
      <c r="Y79" s="4"/>
      <c r="Z79" s="12">
        <v>1</v>
      </c>
      <c r="AA79" s="16">
        <f t="shared" ref="AA79:AA94" si="15">F79+K79+P79+U79+Z79</f>
        <v>1</v>
      </c>
      <c r="AB79" s="51">
        <f t="shared" ref="AB79:AB93" si="16">AA79+AF79</f>
        <v>3</v>
      </c>
      <c r="AC79" s="80">
        <v>102</v>
      </c>
      <c r="AD79" s="74">
        <f t="shared" ref="AD79:AD94" si="17">AB79/AC79*100</f>
        <v>2.9411764705882351</v>
      </c>
      <c r="AF79" s="71">
        <f>'ООО 1 полугодие'!V77</f>
        <v>2</v>
      </c>
      <c r="AG79" s="71"/>
    </row>
    <row r="80" spans="1:33" ht="15.75" customHeight="1" x14ac:dyDescent="0.25">
      <c r="A80" s="9" t="s">
        <v>30</v>
      </c>
      <c r="B80" s="4"/>
      <c r="C80" s="4"/>
      <c r="D80" s="4"/>
      <c r="E80" s="4"/>
      <c r="F80" s="12"/>
      <c r="G80" s="4"/>
      <c r="H80" s="4"/>
      <c r="I80" s="4"/>
      <c r="J80" s="4"/>
      <c r="K80" s="12"/>
      <c r="L80" s="4"/>
      <c r="M80" s="4"/>
      <c r="N80" s="4"/>
      <c r="O80" s="4"/>
      <c r="P80" s="12"/>
      <c r="Q80" s="4"/>
      <c r="R80" s="4"/>
      <c r="S80" s="4"/>
      <c r="T80" s="4"/>
      <c r="U80" s="12"/>
      <c r="V80" s="4"/>
      <c r="W80" s="4"/>
      <c r="X80" s="11">
        <v>29.04</v>
      </c>
      <c r="Y80" s="4"/>
      <c r="Z80" s="12">
        <v>1</v>
      </c>
      <c r="AA80" s="16">
        <f t="shared" si="15"/>
        <v>1</v>
      </c>
      <c r="AB80" s="51">
        <f t="shared" si="16"/>
        <v>3</v>
      </c>
      <c r="AC80" s="80">
        <v>102</v>
      </c>
      <c r="AD80" s="74">
        <f t="shared" si="17"/>
        <v>2.9411764705882351</v>
      </c>
      <c r="AF80" s="71">
        <f>'ООО 1 полугодие'!V78</f>
        <v>2</v>
      </c>
      <c r="AG80" s="71"/>
    </row>
    <row r="81" spans="1:33" ht="15.75" customHeight="1" x14ac:dyDescent="0.25">
      <c r="A81" s="9" t="s">
        <v>50</v>
      </c>
      <c r="B81" s="4"/>
      <c r="C81" s="4"/>
      <c r="D81" s="4"/>
      <c r="E81" s="14"/>
      <c r="F81" s="12"/>
      <c r="G81" s="4"/>
      <c r="H81" s="4"/>
      <c r="I81" s="4"/>
      <c r="J81" s="4"/>
      <c r="K81" s="12"/>
      <c r="L81" s="4"/>
      <c r="M81" s="4"/>
      <c r="N81" s="4"/>
      <c r="O81" s="4"/>
      <c r="P81" s="12"/>
      <c r="Q81" s="4"/>
      <c r="R81" s="4"/>
      <c r="S81" s="4"/>
      <c r="T81" s="14"/>
      <c r="U81" s="12"/>
      <c r="V81" s="4"/>
      <c r="W81" s="4"/>
      <c r="X81" s="14">
        <v>45433</v>
      </c>
      <c r="Y81" s="4"/>
      <c r="Z81" s="12">
        <v>1</v>
      </c>
      <c r="AA81" s="16">
        <f t="shared" si="15"/>
        <v>1</v>
      </c>
      <c r="AB81" s="51">
        <f t="shared" si="16"/>
        <v>3</v>
      </c>
      <c r="AC81" s="80">
        <v>102</v>
      </c>
      <c r="AD81" s="74">
        <f t="shared" si="17"/>
        <v>2.9411764705882351</v>
      </c>
      <c r="AF81" s="71">
        <f>'ООО 1 полугодие'!V79</f>
        <v>2</v>
      </c>
      <c r="AG81" s="71"/>
    </row>
    <row r="82" spans="1:33" ht="15.75" customHeight="1" x14ac:dyDescent="0.25">
      <c r="A82" s="9" t="s">
        <v>51</v>
      </c>
      <c r="B82" s="4"/>
      <c r="C82" s="4"/>
      <c r="D82" s="4"/>
      <c r="E82" s="14"/>
      <c r="F82" s="12"/>
      <c r="G82" s="4"/>
      <c r="H82" s="4"/>
      <c r="I82" s="4"/>
      <c r="J82" s="14"/>
      <c r="K82" s="12"/>
      <c r="L82" s="4"/>
      <c r="M82" s="4"/>
      <c r="N82" s="4"/>
      <c r="O82" s="4"/>
      <c r="P82" s="12"/>
      <c r="Q82" s="4"/>
      <c r="R82" s="4"/>
      <c r="S82" s="4"/>
      <c r="T82" s="14"/>
      <c r="U82" s="12"/>
      <c r="V82" s="4"/>
      <c r="W82" s="4"/>
      <c r="X82" s="14">
        <v>45432</v>
      </c>
      <c r="Y82" s="4"/>
      <c r="Z82" s="12">
        <v>1</v>
      </c>
      <c r="AA82" s="16">
        <f t="shared" si="15"/>
        <v>1</v>
      </c>
      <c r="AB82" s="51">
        <f t="shared" si="16"/>
        <v>3</v>
      </c>
      <c r="AC82" s="80">
        <v>68</v>
      </c>
      <c r="AD82" s="74">
        <f t="shared" si="17"/>
        <v>4.4117647058823533</v>
      </c>
      <c r="AF82" s="71">
        <f>'ООО 1 полугодие'!V80</f>
        <v>2</v>
      </c>
      <c r="AG82" s="71"/>
    </row>
    <row r="83" spans="1:33" ht="15.75" customHeight="1" x14ac:dyDescent="0.25">
      <c r="A83" s="9" t="s">
        <v>52</v>
      </c>
      <c r="B83" s="4"/>
      <c r="C83" s="4"/>
      <c r="D83" s="4"/>
      <c r="E83" s="4"/>
      <c r="F83" s="12"/>
      <c r="G83" s="4"/>
      <c r="H83" s="4"/>
      <c r="I83" s="4"/>
      <c r="J83" s="4"/>
      <c r="K83" s="12"/>
      <c r="L83" s="4"/>
      <c r="M83" s="4"/>
      <c r="N83" s="4"/>
      <c r="O83" s="4"/>
      <c r="P83" s="12"/>
      <c r="Q83" s="4"/>
      <c r="R83" s="4"/>
      <c r="S83" s="4"/>
      <c r="T83" s="4"/>
      <c r="U83" s="12"/>
      <c r="V83" s="4"/>
      <c r="W83" s="4"/>
      <c r="X83" s="11">
        <v>6.05</v>
      </c>
      <c r="Y83" s="4"/>
      <c r="Z83" s="12">
        <v>1</v>
      </c>
      <c r="AA83" s="16">
        <f t="shared" si="15"/>
        <v>1</v>
      </c>
      <c r="AB83" s="51">
        <f t="shared" si="16"/>
        <v>3</v>
      </c>
      <c r="AC83" s="80">
        <v>34</v>
      </c>
      <c r="AD83" s="74">
        <f t="shared" si="17"/>
        <v>8.8235294117647065</v>
      </c>
      <c r="AF83" s="71">
        <f>'ООО 1 полугодие'!V81</f>
        <v>2</v>
      </c>
      <c r="AG83" s="71"/>
    </row>
    <row r="84" spans="1:33" ht="15.75" customHeight="1" x14ac:dyDescent="0.25">
      <c r="A84" s="9" t="s">
        <v>53</v>
      </c>
      <c r="B84" s="4"/>
      <c r="C84" s="4"/>
      <c r="D84" s="4"/>
      <c r="E84" s="4"/>
      <c r="F84" s="12"/>
      <c r="G84" s="4"/>
      <c r="H84" s="4"/>
      <c r="I84" s="4"/>
      <c r="J84" s="14"/>
      <c r="K84" s="16"/>
      <c r="L84" s="4"/>
      <c r="M84" s="4"/>
      <c r="N84" s="4"/>
      <c r="O84" s="4"/>
      <c r="P84" s="12"/>
      <c r="Q84" s="4"/>
      <c r="R84" s="4"/>
      <c r="S84" s="4"/>
      <c r="T84" s="4"/>
      <c r="U84" s="12"/>
      <c r="V84" s="4"/>
      <c r="W84" s="4"/>
      <c r="X84" s="11">
        <v>28.04</v>
      </c>
      <c r="Y84" s="4"/>
      <c r="Z84" s="16">
        <v>1</v>
      </c>
      <c r="AA84" s="16">
        <f t="shared" si="15"/>
        <v>1</v>
      </c>
      <c r="AB84" s="51">
        <f t="shared" si="16"/>
        <v>3</v>
      </c>
      <c r="AC84" s="80">
        <v>34</v>
      </c>
      <c r="AD84" s="74">
        <f t="shared" si="17"/>
        <v>8.8235294117647065</v>
      </c>
      <c r="AF84" s="71">
        <f>'ООО 1 полугодие'!V82</f>
        <v>2</v>
      </c>
      <c r="AG84" s="71"/>
    </row>
    <row r="85" spans="1:33" ht="15.75" customHeight="1" x14ac:dyDescent="0.25">
      <c r="A85" s="9" t="s">
        <v>41</v>
      </c>
      <c r="B85" s="4"/>
      <c r="C85" s="4"/>
      <c r="D85" s="4"/>
      <c r="E85" s="4"/>
      <c r="F85" s="12"/>
      <c r="G85" s="4"/>
      <c r="H85" s="4"/>
      <c r="I85" s="4"/>
      <c r="J85" s="4"/>
      <c r="K85" s="12"/>
      <c r="L85" s="4"/>
      <c r="M85" s="4"/>
      <c r="N85" s="4"/>
      <c r="O85" s="4"/>
      <c r="P85" s="12"/>
      <c r="Q85" s="4"/>
      <c r="R85" s="4"/>
      <c r="S85" s="4"/>
      <c r="T85" s="4"/>
      <c r="U85" s="12"/>
      <c r="V85" s="4"/>
      <c r="W85" s="4"/>
      <c r="X85" s="11">
        <v>30.04</v>
      </c>
      <c r="Y85" s="4"/>
      <c r="Z85" s="12">
        <v>1</v>
      </c>
      <c r="AA85" s="16">
        <f t="shared" si="15"/>
        <v>1</v>
      </c>
      <c r="AB85" s="51">
        <f t="shared" si="16"/>
        <v>3</v>
      </c>
      <c r="AC85" s="80">
        <v>85</v>
      </c>
      <c r="AD85" s="74">
        <f t="shared" si="17"/>
        <v>3.5294117647058822</v>
      </c>
      <c r="AF85" s="71">
        <f>'ООО 1 полугодие'!V83</f>
        <v>2</v>
      </c>
      <c r="AG85" s="71"/>
    </row>
    <row r="86" spans="1:33" ht="15.75" customHeight="1" x14ac:dyDescent="0.25">
      <c r="A86" s="9" t="s">
        <v>47</v>
      </c>
      <c r="B86" s="4"/>
      <c r="C86" s="4"/>
      <c r="D86" s="4"/>
      <c r="E86" s="4"/>
      <c r="F86" s="12"/>
      <c r="G86" s="4"/>
      <c r="H86" s="4"/>
      <c r="I86" s="4"/>
      <c r="J86" s="4"/>
      <c r="K86" s="12"/>
      <c r="L86" s="4"/>
      <c r="M86" s="4"/>
      <c r="N86" s="4"/>
      <c r="O86" s="4"/>
      <c r="P86" s="12"/>
      <c r="Q86" s="4"/>
      <c r="R86" s="4"/>
      <c r="S86" s="4"/>
      <c r="T86" s="4"/>
      <c r="U86" s="12"/>
      <c r="V86" s="4"/>
      <c r="W86" s="4"/>
      <c r="X86" s="11">
        <v>25.04</v>
      </c>
      <c r="Y86" s="4"/>
      <c r="Z86" s="12">
        <v>1</v>
      </c>
      <c r="AA86" s="16">
        <f t="shared" si="15"/>
        <v>1</v>
      </c>
      <c r="AB86" s="51">
        <f t="shared" si="16"/>
        <v>3</v>
      </c>
      <c r="AC86" s="80">
        <v>34</v>
      </c>
      <c r="AD86" s="74">
        <f t="shared" si="17"/>
        <v>8.8235294117647065</v>
      </c>
      <c r="AF86" s="71">
        <f>'ООО 1 полугодие'!V84</f>
        <v>2</v>
      </c>
      <c r="AG86" s="71"/>
    </row>
    <row r="87" spans="1:33" ht="15.75" customHeight="1" x14ac:dyDescent="0.25">
      <c r="A87" s="9" t="s">
        <v>43</v>
      </c>
      <c r="B87" s="4"/>
      <c r="C87" s="4"/>
      <c r="D87" s="4"/>
      <c r="E87" s="4"/>
      <c r="F87" s="12"/>
      <c r="G87" s="4"/>
      <c r="H87" s="4"/>
      <c r="I87" s="4"/>
      <c r="J87" s="4"/>
      <c r="K87" s="12"/>
      <c r="L87" s="4"/>
      <c r="M87" s="4"/>
      <c r="N87" s="4"/>
      <c r="O87" s="4"/>
      <c r="P87" s="12"/>
      <c r="Q87" s="4"/>
      <c r="R87" s="4"/>
      <c r="S87" s="14"/>
      <c r="T87" s="14">
        <v>45407</v>
      </c>
      <c r="U87" s="12">
        <v>1</v>
      </c>
      <c r="V87" s="4"/>
      <c r="W87" s="4"/>
      <c r="X87" s="11">
        <v>19.05</v>
      </c>
      <c r="Y87" s="4"/>
      <c r="Z87" s="12">
        <v>1</v>
      </c>
      <c r="AA87" s="16">
        <f t="shared" si="15"/>
        <v>2</v>
      </c>
      <c r="AB87" s="51">
        <f t="shared" si="16"/>
        <v>5</v>
      </c>
      <c r="AC87" s="80">
        <v>68</v>
      </c>
      <c r="AD87" s="74">
        <f t="shared" si="17"/>
        <v>7.3529411764705888</v>
      </c>
      <c r="AF87" s="71">
        <f>'ООО 1 полугодие'!V85</f>
        <v>3</v>
      </c>
      <c r="AG87" s="71"/>
    </row>
    <row r="88" spans="1:33" ht="15.75" customHeight="1" x14ac:dyDescent="0.25">
      <c r="A88" s="9" t="s">
        <v>44</v>
      </c>
      <c r="B88" s="4"/>
      <c r="C88" s="4"/>
      <c r="D88" s="4"/>
      <c r="E88" s="4"/>
      <c r="F88" s="12"/>
      <c r="G88" s="4"/>
      <c r="H88" s="4"/>
      <c r="I88" s="4"/>
      <c r="J88" s="4"/>
      <c r="K88" s="12"/>
      <c r="L88" s="4"/>
      <c r="M88" s="4"/>
      <c r="N88" s="4"/>
      <c r="O88" s="4"/>
      <c r="P88" s="12"/>
      <c r="Q88" s="4"/>
      <c r="R88" s="4"/>
      <c r="S88" s="4"/>
      <c r="T88" s="4"/>
      <c r="U88" s="12"/>
      <c r="V88" s="4"/>
      <c r="W88" s="4"/>
      <c r="X88" s="11">
        <v>13.05</v>
      </c>
      <c r="Y88" s="4"/>
      <c r="Z88" s="12">
        <v>1</v>
      </c>
      <c r="AA88" s="16">
        <f t="shared" si="15"/>
        <v>1</v>
      </c>
      <c r="AB88" s="51">
        <f t="shared" si="16"/>
        <v>3</v>
      </c>
      <c r="AC88" s="80">
        <v>68</v>
      </c>
      <c r="AD88" s="74">
        <f t="shared" si="17"/>
        <v>4.4117647058823533</v>
      </c>
      <c r="AF88" s="71">
        <f>'ООО 1 полугодие'!V86</f>
        <v>2</v>
      </c>
      <c r="AG88" s="71"/>
    </row>
    <row r="89" spans="1:33" ht="15.75" customHeight="1" x14ac:dyDescent="0.25">
      <c r="A89" s="9" t="s">
        <v>54</v>
      </c>
      <c r="B89" s="4"/>
      <c r="C89" s="4"/>
      <c r="D89" s="4"/>
      <c r="E89" s="14"/>
      <c r="F89" s="12"/>
      <c r="G89" s="4"/>
      <c r="H89" s="4"/>
      <c r="I89" s="4"/>
      <c r="J89" s="14">
        <v>45325</v>
      </c>
      <c r="K89" s="12">
        <v>1</v>
      </c>
      <c r="L89" s="4"/>
      <c r="M89" s="4"/>
      <c r="N89" s="4"/>
      <c r="O89" s="4"/>
      <c r="P89" s="12"/>
      <c r="Q89" s="4"/>
      <c r="R89" s="4"/>
      <c r="S89" s="4"/>
      <c r="T89" s="14">
        <v>45410</v>
      </c>
      <c r="U89" s="12">
        <v>1</v>
      </c>
      <c r="V89" s="4"/>
      <c r="W89" s="4"/>
      <c r="X89" s="14">
        <v>45797</v>
      </c>
      <c r="Y89" s="14">
        <v>45417</v>
      </c>
      <c r="Z89" s="12">
        <v>2</v>
      </c>
      <c r="AA89" s="16">
        <f t="shared" si="15"/>
        <v>4</v>
      </c>
      <c r="AB89" s="51">
        <f t="shared" si="16"/>
        <v>7</v>
      </c>
      <c r="AC89" s="80">
        <v>102</v>
      </c>
      <c r="AD89" s="74">
        <f t="shared" si="17"/>
        <v>6.8627450980392162</v>
      </c>
      <c r="AF89" s="71">
        <f>'ООО 1 полугодие'!V87</f>
        <v>3</v>
      </c>
      <c r="AG89" s="71"/>
    </row>
    <row r="90" spans="1:33" ht="15.75" customHeight="1" x14ac:dyDescent="0.25">
      <c r="A90" s="9" t="s">
        <v>56</v>
      </c>
      <c r="B90" s="4"/>
      <c r="C90" s="4"/>
      <c r="D90" s="4"/>
      <c r="E90" s="4"/>
      <c r="F90" s="12"/>
      <c r="G90" s="4"/>
      <c r="H90" s="4"/>
      <c r="I90" s="4"/>
      <c r="J90" s="14"/>
      <c r="K90" s="12"/>
      <c r="L90" s="4"/>
      <c r="M90" s="4"/>
      <c r="N90" s="4"/>
      <c r="O90" s="4"/>
      <c r="P90" s="12"/>
      <c r="Q90" s="4"/>
      <c r="R90" s="4"/>
      <c r="S90" s="4"/>
      <c r="T90" s="14"/>
      <c r="U90" s="12"/>
      <c r="V90" s="4"/>
      <c r="W90" s="4"/>
      <c r="X90" s="17">
        <v>45428</v>
      </c>
      <c r="Y90" s="14"/>
      <c r="Z90" s="12">
        <v>1</v>
      </c>
      <c r="AA90" s="16">
        <f t="shared" si="15"/>
        <v>1</v>
      </c>
      <c r="AB90" s="51">
        <f t="shared" si="16"/>
        <v>2</v>
      </c>
      <c r="AC90" s="80">
        <v>68</v>
      </c>
      <c r="AD90" s="74">
        <f t="shared" si="17"/>
        <v>2.9411764705882351</v>
      </c>
      <c r="AF90" s="71">
        <f>'ООО 1 полугодие'!V88</f>
        <v>1</v>
      </c>
      <c r="AG90" s="71"/>
    </row>
    <row r="91" spans="1:33" ht="15.75" customHeight="1" x14ac:dyDescent="0.25">
      <c r="A91" s="9" t="s">
        <v>22</v>
      </c>
      <c r="B91" s="4"/>
      <c r="C91" s="4"/>
      <c r="D91" s="4"/>
      <c r="E91" s="4"/>
      <c r="F91" s="12"/>
      <c r="G91" s="4"/>
      <c r="H91" s="4"/>
      <c r="I91" s="4"/>
      <c r="J91" s="4"/>
      <c r="K91" s="12"/>
      <c r="L91" s="4"/>
      <c r="M91" s="4"/>
      <c r="N91" s="4"/>
      <c r="O91" s="4"/>
      <c r="P91" s="12"/>
      <c r="Q91" s="4"/>
      <c r="R91" s="4"/>
      <c r="S91" s="4"/>
      <c r="T91" s="4"/>
      <c r="U91" s="53"/>
      <c r="V91" s="4"/>
      <c r="W91" s="4"/>
      <c r="X91" s="112" t="s">
        <v>101</v>
      </c>
      <c r="Y91" s="4"/>
      <c r="Z91" s="12">
        <v>1</v>
      </c>
      <c r="AA91" s="16">
        <f t="shared" si="15"/>
        <v>1</v>
      </c>
      <c r="AB91" s="51">
        <f t="shared" si="16"/>
        <v>2</v>
      </c>
      <c r="AC91" s="80">
        <v>34</v>
      </c>
      <c r="AD91" s="74">
        <f t="shared" si="17"/>
        <v>5.8823529411764701</v>
      </c>
      <c r="AF91" s="71">
        <f>'ООО 1 полугодие'!V89</f>
        <v>1</v>
      </c>
      <c r="AG91" s="71"/>
    </row>
    <row r="92" spans="1:33" ht="15.75" customHeight="1" x14ac:dyDescent="0.25">
      <c r="A92" s="9" t="s">
        <v>25</v>
      </c>
      <c r="B92" s="4"/>
      <c r="C92" s="4"/>
      <c r="D92" s="4"/>
      <c r="E92" s="4"/>
      <c r="F92" s="12"/>
      <c r="G92" s="4"/>
      <c r="H92" s="4"/>
      <c r="I92" s="4"/>
      <c r="J92" s="4"/>
      <c r="K92" s="12"/>
      <c r="L92" s="4"/>
      <c r="M92" s="4"/>
      <c r="N92" s="4"/>
      <c r="O92" s="4"/>
      <c r="P92" s="12"/>
      <c r="Q92" s="4"/>
      <c r="R92" s="4"/>
      <c r="S92" s="4"/>
      <c r="T92" s="4"/>
      <c r="U92" s="53"/>
      <c r="V92" s="4"/>
      <c r="W92" s="4"/>
      <c r="X92" s="14"/>
      <c r="Y92" s="4"/>
      <c r="Z92" s="12"/>
      <c r="AA92" s="16">
        <f t="shared" si="15"/>
        <v>0</v>
      </c>
      <c r="AB92" s="51">
        <f t="shared" si="16"/>
        <v>0</v>
      </c>
      <c r="AC92" s="81">
        <v>68</v>
      </c>
      <c r="AD92" s="74">
        <f t="shared" si="17"/>
        <v>0</v>
      </c>
      <c r="AF92" s="71">
        <f>'ООО 1 полугодие'!V90</f>
        <v>0</v>
      </c>
      <c r="AG92" s="71"/>
    </row>
    <row r="93" spans="1:33" ht="15.75" customHeight="1" x14ac:dyDescent="0.25">
      <c r="A93" s="37" t="s">
        <v>57</v>
      </c>
      <c r="B93" s="4"/>
      <c r="C93" s="4"/>
      <c r="D93" s="4"/>
      <c r="E93" s="4"/>
      <c r="F93" s="12"/>
      <c r="G93" s="4"/>
      <c r="H93" s="4"/>
      <c r="I93" s="4"/>
      <c r="J93" s="4"/>
      <c r="K93" s="12"/>
      <c r="L93" s="4"/>
      <c r="M93" s="4"/>
      <c r="N93" s="4"/>
      <c r="O93" s="4"/>
      <c r="P93" s="12"/>
      <c r="Q93" s="4"/>
      <c r="R93" s="4"/>
      <c r="S93" s="4"/>
      <c r="T93" s="4"/>
      <c r="U93" s="53"/>
      <c r="V93" s="4"/>
      <c r="W93" s="4"/>
      <c r="X93" s="14">
        <v>45428</v>
      </c>
      <c r="Y93" s="4"/>
      <c r="Z93" s="12">
        <v>1</v>
      </c>
      <c r="AA93" s="16">
        <f t="shared" si="15"/>
        <v>1</v>
      </c>
      <c r="AB93" s="51">
        <f t="shared" si="16"/>
        <v>3</v>
      </c>
      <c r="AC93" s="81">
        <v>34</v>
      </c>
      <c r="AD93" s="74">
        <f t="shared" si="17"/>
        <v>8.8235294117647065</v>
      </c>
      <c r="AF93" s="71">
        <f>'ООО 1 полугодие'!V91</f>
        <v>2</v>
      </c>
      <c r="AG93" s="71"/>
    </row>
    <row r="94" spans="1:33" ht="15.75" customHeight="1" x14ac:dyDescent="0.25">
      <c r="A94" s="35" t="s">
        <v>27</v>
      </c>
      <c r="B94" s="12"/>
      <c r="C94" s="12"/>
      <c r="D94" s="12"/>
      <c r="E94" s="12"/>
      <c r="F94" s="12"/>
      <c r="G94" s="12"/>
      <c r="H94" s="12"/>
      <c r="I94" s="12"/>
      <c r="J94" s="12">
        <v>1</v>
      </c>
      <c r="K94" s="12">
        <v>1</v>
      </c>
      <c r="L94" s="12"/>
      <c r="M94" s="12"/>
      <c r="N94" s="12"/>
      <c r="O94" s="12"/>
      <c r="P94" s="12"/>
      <c r="Q94" s="12"/>
      <c r="R94" s="12"/>
      <c r="S94" s="12"/>
      <c r="T94" s="12">
        <v>2</v>
      </c>
      <c r="U94" s="53">
        <v>2</v>
      </c>
      <c r="V94" s="12"/>
      <c r="W94" s="12"/>
      <c r="X94" s="12">
        <v>14</v>
      </c>
      <c r="Y94" s="12">
        <v>1</v>
      </c>
      <c r="Z94" s="12">
        <v>15</v>
      </c>
      <c r="AA94" s="16">
        <f t="shared" si="15"/>
        <v>18</v>
      </c>
      <c r="AB94" s="12">
        <v>47</v>
      </c>
      <c r="AC94" s="79">
        <v>1105</v>
      </c>
      <c r="AD94" s="74">
        <f t="shared" si="17"/>
        <v>4.253393665158371</v>
      </c>
      <c r="AF94" s="71"/>
      <c r="AG94" s="71"/>
    </row>
    <row r="95" spans="1:33" ht="15.75" customHeight="1" x14ac:dyDescent="0.3">
      <c r="A95" s="38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F95" s="71"/>
      <c r="AG95" s="71"/>
    </row>
    <row r="96" spans="1:33" ht="15.75" customHeight="1" x14ac:dyDescent="0.3">
      <c r="A96" s="38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F96" s="71"/>
      <c r="AG96" s="71"/>
    </row>
    <row r="97" spans="1:33" ht="15.75" customHeight="1" x14ac:dyDescent="0.3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F97" s="71"/>
      <c r="AG97" s="71"/>
    </row>
    <row r="98" spans="1:33" ht="15.75" customHeight="1" x14ac:dyDescent="0.25">
      <c r="AF98" s="71"/>
      <c r="AG98" s="71"/>
    </row>
    <row r="99" spans="1:33" ht="15.75" customHeight="1" x14ac:dyDescent="0.25">
      <c r="AF99" s="71"/>
      <c r="AG99" s="71"/>
    </row>
    <row r="100" spans="1:33" ht="15.75" customHeight="1" x14ac:dyDescent="0.25"/>
    <row r="101" spans="1:33" ht="15.75" customHeight="1" x14ac:dyDescent="0.25"/>
    <row r="102" spans="1:33" ht="15.75" customHeight="1" x14ac:dyDescent="0.25"/>
    <row r="103" spans="1:33" ht="15.75" customHeight="1" x14ac:dyDescent="0.25"/>
    <row r="104" spans="1:33" ht="15.75" customHeight="1" x14ac:dyDescent="0.25"/>
    <row r="105" spans="1:33" ht="15.75" customHeight="1" x14ac:dyDescent="0.25"/>
    <row r="106" spans="1:33" ht="15.75" customHeight="1" x14ac:dyDescent="0.25"/>
    <row r="107" spans="1:33" ht="15.75" customHeight="1" x14ac:dyDescent="0.25"/>
    <row r="108" spans="1:33" ht="15.75" customHeight="1" x14ac:dyDescent="0.25"/>
    <row r="109" spans="1:33" ht="15.75" customHeight="1" x14ac:dyDescent="0.25"/>
    <row r="110" spans="1:33" ht="15.75" customHeight="1" x14ac:dyDescent="0.25"/>
    <row r="111" spans="1:33" ht="15.75" customHeight="1" x14ac:dyDescent="0.25"/>
    <row r="112" spans="1:3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56:AD56"/>
    <mergeCell ref="A77:AD77"/>
    <mergeCell ref="C1:AC1"/>
    <mergeCell ref="C2:AC2"/>
    <mergeCell ref="A5:AD5"/>
    <mergeCell ref="B6:F6"/>
    <mergeCell ref="G6:K6"/>
    <mergeCell ref="L6:P6"/>
    <mergeCell ref="Q6:U6"/>
    <mergeCell ref="V6:Z6"/>
    <mergeCell ref="AB6:AD6"/>
    <mergeCell ref="A8:AD8"/>
    <mergeCell ref="A22:AD22"/>
    <mergeCell ref="A37:AD37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8"/>
  <sheetViews>
    <sheetView topLeftCell="A4" zoomScale="70" zoomScaleNormal="70" workbookViewId="0">
      <selection activeCell="X11" sqref="X11:Y11"/>
    </sheetView>
  </sheetViews>
  <sheetFormatPr defaultColWidth="14.42578125" defaultRowHeight="15" customHeight="1" x14ac:dyDescent="0.25"/>
  <cols>
    <col min="1" max="1" width="29.42578125" customWidth="1"/>
    <col min="2" max="2" width="9.140625" hidden="1" customWidth="1"/>
    <col min="3" max="3" width="8.7109375" customWidth="1"/>
    <col min="4" max="4" width="0.42578125" customWidth="1"/>
    <col min="5" max="5" width="8.7109375" customWidth="1"/>
    <col min="6" max="6" width="9.140625" hidden="1" customWidth="1"/>
    <col min="7" max="7" width="8.85546875" customWidth="1"/>
    <col min="8" max="8" width="9.140625" hidden="1" customWidth="1"/>
    <col min="9" max="9" width="9" customWidth="1"/>
    <col min="10" max="10" width="9.140625" hidden="1" customWidth="1"/>
    <col min="11" max="21" width="8.7109375" customWidth="1"/>
    <col min="22" max="22" width="9.140625" customWidth="1"/>
    <col min="23" max="23" width="8.7109375" customWidth="1"/>
    <col min="24" max="24" width="0.42578125" customWidth="1"/>
    <col min="25" max="28" width="8.7109375" customWidth="1"/>
  </cols>
  <sheetData>
    <row r="1" spans="1:28" ht="20.25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8" ht="20.25" x14ac:dyDescent="0.25">
      <c r="A2" s="93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33"/>
      <c r="U2" s="33"/>
      <c r="V2" s="33"/>
    </row>
    <row r="3" spans="1:28" ht="15.75" x14ac:dyDescent="0.25">
      <c r="A3" s="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8" ht="15.75" x14ac:dyDescent="0.25">
      <c r="A4" s="95" t="s">
        <v>82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33"/>
      <c r="V4" s="33"/>
    </row>
    <row r="6" spans="1:28" ht="45.75" customHeight="1" x14ac:dyDescent="0.25">
      <c r="A6" s="97" t="s">
        <v>4</v>
      </c>
      <c r="B6" s="89"/>
      <c r="C6" s="97" t="s">
        <v>5</v>
      </c>
      <c r="D6" s="88"/>
      <c r="E6" s="88"/>
      <c r="F6" s="88"/>
      <c r="G6" s="88"/>
      <c r="H6" s="88"/>
      <c r="I6" s="88"/>
      <c r="J6" s="88"/>
      <c r="K6" s="89"/>
      <c r="L6" s="97" t="s">
        <v>6</v>
      </c>
      <c r="M6" s="88"/>
      <c r="N6" s="88"/>
      <c r="O6" s="88"/>
      <c r="P6" s="89"/>
      <c r="Q6" s="97" t="s">
        <v>7</v>
      </c>
      <c r="R6" s="88"/>
      <c r="S6" s="88"/>
      <c r="T6" s="88"/>
      <c r="U6" s="89"/>
      <c r="V6" s="97" t="s">
        <v>8</v>
      </c>
      <c r="W6" s="88"/>
      <c r="X6" s="88"/>
      <c r="Y6" s="88"/>
      <c r="Z6" s="88"/>
      <c r="AA6" s="89"/>
      <c r="AB6" s="34" t="s">
        <v>9</v>
      </c>
    </row>
    <row r="7" spans="1:28" ht="180.75" customHeight="1" x14ac:dyDescent="0.25">
      <c r="A7" s="96" t="s">
        <v>10</v>
      </c>
      <c r="B7" s="89"/>
      <c r="C7" s="102" t="s">
        <v>11</v>
      </c>
      <c r="D7" s="89"/>
      <c r="E7" s="102" t="s">
        <v>12</v>
      </c>
      <c r="F7" s="89"/>
      <c r="G7" s="102" t="s">
        <v>13</v>
      </c>
      <c r="H7" s="89"/>
      <c r="I7" s="102" t="s">
        <v>14</v>
      </c>
      <c r="J7" s="89"/>
      <c r="K7" s="7" t="s">
        <v>15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9</v>
      </c>
      <c r="Q7" s="6" t="s">
        <v>11</v>
      </c>
      <c r="R7" s="6" t="s">
        <v>12</v>
      </c>
      <c r="S7" s="6" t="s">
        <v>13</v>
      </c>
      <c r="T7" s="6" t="s">
        <v>14</v>
      </c>
      <c r="U7" s="7" t="s">
        <v>9</v>
      </c>
      <c r="V7" s="6" t="s">
        <v>11</v>
      </c>
      <c r="W7" s="102" t="s">
        <v>12</v>
      </c>
      <c r="X7" s="89"/>
      <c r="Y7" s="6" t="s">
        <v>13</v>
      </c>
      <c r="Z7" s="6" t="s">
        <v>14</v>
      </c>
      <c r="AA7" s="7" t="s">
        <v>9</v>
      </c>
      <c r="AB7" s="8" t="s">
        <v>16</v>
      </c>
    </row>
    <row r="8" spans="1:28" x14ac:dyDescent="0.25">
      <c r="A8" s="110" t="s">
        <v>83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9"/>
    </row>
    <row r="9" spans="1:28" ht="18.75" x14ac:dyDescent="0.25">
      <c r="A9" s="9" t="s">
        <v>18</v>
      </c>
      <c r="B9" s="96"/>
      <c r="C9" s="89"/>
      <c r="D9" s="96"/>
      <c r="E9" s="89"/>
      <c r="F9" s="101">
        <v>45552</v>
      </c>
      <c r="G9" s="89"/>
      <c r="H9" s="101"/>
      <c r="I9" s="89"/>
      <c r="J9" s="99">
        <v>1</v>
      </c>
      <c r="K9" s="89"/>
      <c r="L9" s="4"/>
      <c r="M9" s="4"/>
      <c r="N9" s="4"/>
      <c r="O9" s="13"/>
      <c r="P9" s="16"/>
      <c r="Q9" s="4"/>
      <c r="R9" s="4"/>
      <c r="S9" s="4"/>
      <c r="T9" s="13"/>
      <c r="U9" s="16"/>
      <c r="V9" s="4"/>
      <c r="W9" s="4"/>
      <c r="X9" s="96">
        <v>2.12</v>
      </c>
      <c r="Y9" s="89"/>
      <c r="Z9" s="13"/>
      <c r="AA9" s="16">
        <v>1</v>
      </c>
      <c r="AB9" s="16">
        <f>J9+P9+U9+AA9</f>
        <v>2</v>
      </c>
    </row>
    <row r="10" spans="1:28" ht="18.75" x14ac:dyDescent="0.25">
      <c r="A10" s="9" t="s">
        <v>40</v>
      </c>
      <c r="B10" s="96"/>
      <c r="C10" s="89"/>
      <c r="D10" s="96"/>
      <c r="E10" s="89"/>
      <c r="F10" s="101">
        <v>45551</v>
      </c>
      <c r="G10" s="89"/>
      <c r="H10" s="96"/>
      <c r="I10" s="89"/>
      <c r="J10" s="99">
        <v>1</v>
      </c>
      <c r="K10" s="89"/>
      <c r="L10" s="4"/>
      <c r="M10" s="4"/>
      <c r="N10" s="4"/>
      <c r="O10" s="4"/>
      <c r="P10" s="12"/>
      <c r="Q10" s="4"/>
      <c r="R10" s="4"/>
      <c r="S10" s="4"/>
      <c r="T10" s="4"/>
      <c r="U10" s="12"/>
      <c r="V10" s="4"/>
      <c r="W10" s="4"/>
      <c r="X10" s="96">
        <v>11.12</v>
      </c>
      <c r="Y10" s="89"/>
      <c r="Z10" s="4"/>
      <c r="AA10" s="16">
        <v>1</v>
      </c>
      <c r="AB10" s="16">
        <f t="shared" ref="AB10:AB25" si="0">J10+P10+U10+AA10</f>
        <v>2</v>
      </c>
    </row>
    <row r="11" spans="1:28" ht="32.25" customHeight="1" x14ac:dyDescent="0.25">
      <c r="A11" s="9" t="s">
        <v>30</v>
      </c>
      <c r="B11" s="96"/>
      <c r="C11" s="89"/>
      <c r="D11" s="96"/>
      <c r="E11" s="89"/>
      <c r="F11" s="101">
        <v>45554</v>
      </c>
      <c r="G11" s="89"/>
      <c r="H11" s="96"/>
      <c r="I11" s="89"/>
      <c r="J11" s="99">
        <v>1</v>
      </c>
      <c r="K11" s="89"/>
      <c r="L11" s="4"/>
      <c r="M11" s="4"/>
      <c r="N11" s="4"/>
      <c r="O11" s="4"/>
      <c r="P11" s="12"/>
      <c r="Q11" s="4"/>
      <c r="R11" s="4"/>
      <c r="S11" s="4"/>
      <c r="T11" s="4"/>
      <c r="U11" s="12"/>
      <c r="V11" s="4"/>
      <c r="W11" s="4"/>
      <c r="X11" s="96">
        <v>19.12</v>
      </c>
      <c r="Y11" s="89"/>
      <c r="Z11" s="4"/>
      <c r="AA11" s="12">
        <v>1</v>
      </c>
      <c r="AB11" s="16">
        <f t="shared" si="0"/>
        <v>2</v>
      </c>
    </row>
    <row r="12" spans="1:28" ht="56.25" x14ac:dyDescent="0.25">
      <c r="A12" s="9" t="s">
        <v>84</v>
      </c>
      <c r="B12" s="96"/>
      <c r="C12" s="89"/>
      <c r="D12" s="96"/>
      <c r="E12" s="89"/>
      <c r="F12" s="101">
        <v>45551</v>
      </c>
      <c r="G12" s="89"/>
      <c r="H12" s="96"/>
      <c r="I12" s="89"/>
      <c r="J12" s="99">
        <v>1</v>
      </c>
      <c r="K12" s="89"/>
      <c r="L12" s="4"/>
      <c r="M12" s="4"/>
      <c r="N12" s="4"/>
      <c r="O12" s="13"/>
      <c r="P12" s="16"/>
      <c r="Q12" s="4"/>
      <c r="R12" s="4"/>
      <c r="S12" s="4"/>
      <c r="T12" s="4"/>
      <c r="U12" s="12"/>
      <c r="V12" s="4"/>
      <c r="W12" s="4"/>
      <c r="X12" s="96">
        <v>23.12</v>
      </c>
      <c r="Y12" s="89"/>
      <c r="Z12" s="4"/>
      <c r="AA12" s="16">
        <v>1</v>
      </c>
      <c r="AB12" s="16">
        <f t="shared" si="0"/>
        <v>2</v>
      </c>
    </row>
    <row r="13" spans="1:28" ht="18.75" x14ac:dyDescent="0.25">
      <c r="A13" s="9" t="s">
        <v>51</v>
      </c>
      <c r="B13" s="96"/>
      <c r="C13" s="89"/>
      <c r="D13" s="96"/>
      <c r="E13" s="89"/>
      <c r="F13" s="101">
        <v>45560</v>
      </c>
      <c r="G13" s="89"/>
      <c r="H13" s="96"/>
      <c r="I13" s="89"/>
      <c r="J13" s="99">
        <v>1</v>
      </c>
      <c r="K13" s="89"/>
      <c r="L13" s="4"/>
      <c r="M13" s="4"/>
      <c r="N13" s="4"/>
      <c r="O13" s="4"/>
      <c r="P13" s="12"/>
      <c r="Q13" s="4"/>
      <c r="R13" s="4"/>
      <c r="S13" s="4"/>
      <c r="T13" s="13"/>
      <c r="U13" s="16"/>
      <c r="V13" s="4"/>
      <c r="W13" s="4"/>
      <c r="X13" s="96">
        <v>16.12</v>
      </c>
      <c r="Y13" s="89"/>
      <c r="Z13" s="4"/>
      <c r="AA13" s="16">
        <v>1</v>
      </c>
      <c r="AB13" s="16">
        <f t="shared" si="0"/>
        <v>2</v>
      </c>
    </row>
    <row r="14" spans="1:28" ht="37.5" x14ac:dyDescent="0.25">
      <c r="A14" s="9" t="s">
        <v>52</v>
      </c>
      <c r="B14" s="96"/>
      <c r="C14" s="89"/>
      <c r="D14" s="96"/>
      <c r="E14" s="89"/>
      <c r="F14" s="101">
        <v>45548</v>
      </c>
      <c r="G14" s="89"/>
      <c r="H14" s="96"/>
      <c r="I14" s="89"/>
      <c r="J14" s="99">
        <v>1</v>
      </c>
      <c r="K14" s="89"/>
      <c r="L14" s="4"/>
      <c r="M14" s="4"/>
      <c r="N14" s="4"/>
      <c r="O14" s="4"/>
      <c r="P14" s="12"/>
      <c r="Q14" s="4"/>
      <c r="R14" s="4"/>
      <c r="S14" s="4"/>
      <c r="T14" s="4"/>
      <c r="U14" s="12"/>
      <c r="V14" s="4"/>
      <c r="W14" s="4"/>
      <c r="X14" s="105">
        <v>45555</v>
      </c>
      <c r="Y14" s="89"/>
      <c r="Z14" s="4"/>
      <c r="AA14" s="16">
        <v>1</v>
      </c>
      <c r="AB14" s="16">
        <f t="shared" si="0"/>
        <v>2</v>
      </c>
    </row>
    <row r="15" spans="1:28" ht="18.75" x14ac:dyDescent="0.25">
      <c r="A15" s="9" t="s">
        <v>53</v>
      </c>
      <c r="B15" s="96"/>
      <c r="C15" s="89"/>
      <c r="D15" s="96"/>
      <c r="E15" s="89"/>
      <c r="F15" s="96">
        <v>18.09</v>
      </c>
      <c r="G15" s="89"/>
      <c r="H15" s="96"/>
      <c r="I15" s="89"/>
      <c r="J15" s="99">
        <v>1</v>
      </c>
      <c r="K15" s="89"/>
      <c r="L15" s="4"/>
      <c r="M15" s="4"/>
      <c r="N15" s="4"/>
      <c r="O15" s="4"/>
      <c r="P15" s="12"/>
      <c r="Q15" s="4"/>
      <c r="R15" s="4"/>
      <c r="S15" s="4"/>
      <c r="T15" s="4"/>
      <c r="U15" s="12"/>
      <c r="V15" s="4"/>
      <c r="W15" s="4"/>
      <c r="X15" s="105">
        <v>45651</v>
      </c>
      <c r="Y15" s="89"/>
      <c r="Z15" s="4"/>
      <c r="AA15" s="16">
        <v>1</v>
      </c>
      <c r="AB15" s="16">
        <f t="shared" si="0"/>
        <v>2</v>
      </c>
    </row>
    <row r="16" spans="1:28" ht="18.75" x14ac:dyDescent="0.25">
      <c r="A16" s="9" t="s">
        <v>85</v>
      </c>
      <c r="B16" s="96"/>
      <c r="C16" s="89"/>
      <c r="D16" s="96"/>
      <c r="E16" s="89"/>
      <c r="F16" s="101">
        <v>45545</v>
      </c>
      <c r="G16" s="89"/>
      <c r="H16" s="96"/>
      <c r="I16" s="89"/>
      <c r="J16" s="99">
        <v>1</v>
      </c>
      <c r="K16" s="89"/>
      <c r="L16" s="4"/>
      <c r="M16" s="4"/>
      <c r="N16" s="4"/>
      <c r="O16" s="4"/>
      <c r="P16" s="12"/>
      <c r="Q16" s="4"/>
      <c r="R16" s="4"/>
      <c r="S16" s="4"/>
      <c r="T16" s="4"/>
      <c r="U16" s="12"/>
      <c r="V16" s="4"/>
      <c r="W16" s="4"/>
      <c r="X16" s="105">
        <v>45643</v>
      </c>
      <c r="Y16" s="89"/>
      <c r="Z16" s="4"/>
      <c r="AA16" s="16">
        <v>1</v>
      </c>
      <c r="AB16" s="16">
        <f t="shared" si="0"/>
        <v>2</v>
      </c>
    </row>
    <row r="17" spans="1:28" ht="56.25" x14ac:dyDescent="0.25">
      <c r="A17" s="9" t="s">
        <v>86</v>
      </c>
      <c r="B17" s="96"/>
      <c r="C17" s="89"/>
      <c r="D17" s="96"/>
      <c r="E17" s="89"/>
      <c r="F17" s="101">
        <v>45546</v>
      </c>
      <c r="G17" s="89"/>
      <c r="H17" s="96"/>
      <c r="I17" s="89"/>
      <c r="J17" s="99">
        <v>1</v>
      </c>
      <c r="K17" s="89"/>
      <c r="L17" s="4"/>
      <c r="M17" s="4"/>
      <c r="N17" s="4"/>
      <c r="O17" s="4"/>
      <c r="P17" s="12"/>
      <c r="Q17" s="4"/>
      <c r="R17" s="4"/>
      <c r="S17" s="4"/>
      <c r="T17" s="4"/>
      <c r="U17" s="12"/>
      <c r="V17" s="4"/>
      <c r="W17" s="4"/>
      <c r="X17" s="105">
        <v>45650</v>
      </c>
      <c r="Y17" s="89"/>
      <c r="Z17" s="4"/>
      <c r="AA17" s="16">
        <v>1</v>
      </c>
      <c r="AB17" s="16">
        <f t="shared" si="0"/>
        <v>2</v>
      </c>
    </row>
    <row r="18" spans="1:28" ht="18.75" x14ac:dyDescent="0.25">
      <c r="A18" s="9" t="s">
        <v>43</v>
      </c>
      <c r="B18" s="96"/>
      <c r="C18" s="89"/>
      <c r="D18" s="96"/>
      <c r="E18" s="89"/>
      <c r="F18" s="101">
        <v>45547</v>
      </c>
      <c r="G18" s="89"/>
      <c r="H18" s="96"/>
      <c r="I18" s="89"/>
      <c r="J18" s="99">
        <v>1</v>
      </c>
      <c r="K18" s="89"/>
      <c r="L18" s="4"/>
      <c r="M18" s="4"/>
      <c r="N18" s="4"/>
      <c r="O18" s="4"/>
      <c r="P18" s="12"/>
      <c r="Q18" s="4"/>
      <c r="R18" s="4"/>
      <c r="S18" s="4"/>
      <c r="T18" s="4"/>
      <c r="U18" s="12"/>
      <c r="V18" s="4"/>
      <c r="W18" s="4"/>
      <c r="X18" s="105">
        <v>45652</v>
      </c>
      <c r="Y18" s="89"/>
      <c r="Z18" s="4"/>
      <c r="AA18" s="16">
        <v>1</v>
      </c>
      <c r="AB18" s="16">
        <f t="shared" si="0"/>
        <v>2</v>
      </c>
    </row>
    <row r="19" spans="1:28" ht="18.75" x14ac:dyDescent="0.25">
      <c r="A19" s="9" t="s">
        <v>44</v>
      </c>
      <c r="B19" s="96"/>
      <c r="C19" s="89"/>
      <c r="D19" s="96"/>
      <c r="E19" s="89"/>
      <c r="F19" s="101">
        <v>45555</v>
      </c>
      <c r="G19" s="89"/>
      <c r="H19" s="96"/>
      <c r="I19" s="89"/>
      <c r="J19" s="99">
        <v>1</v>
      </c>
      <c r="K19" s="89"/>
      <c r="L19" s="4"/>
      <c r="M19" s="4"/>
      <c r="N19" s="4"/>
      <c r="O19" s="4"/>
      <c r="P19" s="12"/>
      <c r="Q19" s="4"/>
      <c r="R19" s="4"/>
      <c r="S19" s="4"/>
      <c r="T19" s="4"/>
      <c r="U19" s="12"/>
      <c r="V19" s="4"/>
      <c r="W19" s="4"/>
      <c r="X19" s="96">
        <v>20.12</v>
      </c>
      <c r="Y19" s="89"/>
      <c r="Z19" s="4"/>
      <c r="AA19" s="12">
        <v>1</v>
      </c>
      <c r="AB19" s="16">
        <f t="shared" si="0"/>
        <v>2</v>
      </c>
    </row>
    <row r="20" spans="1:28" ht="18.75" x14ac:dyDescent="0.25">
      <c r="A20" s="9" t="s">
        <v>54</v>
      </c>
      <c r="B20" s="96"/>
      <c r="C20" s="89"/>
      <c r="D20" s="96"/>
      <c r="E20" s="89"/>
      <c r="F20" s="101">
        <v>45547</v>
      </c>
      <c r="G20" s="89"/>
      <c r="H20" s="96"/>
      <c r="I20" s="89"/>
      <c r="J20" s="99">
        <v>1</v>
      </c>
      <c r="K20" s="89"/>
      <c r="L20" s="4"/>
      <c r="M20" s="4"/>
      <c r="N20" s="4"/>
      <c r="O20" s="4"/>
      <c r="P20" s="12"/>
      <c r="Q20" s="4"/>
      <c r="R20" s="4"/>
      <c r="S20" s="4"/>
      <c r="T20" s="13">
        <v>45610</v>
      </c>
      <c r="U20" s="16">
        <v>1</v>
      </c>
      <c r="V20" s="4"/>
      <c r="W20" s="4"/>
      <c r="X20" s="105">
        <v>45644</v>
      </c>
      <c r="Y20" s="89"/>
      <c r="Z20" s="4"/>
      <c r="AA20" s="16">
        <v>1</v>
      </c>
      <c r="AB20" s="16">
        <f t="shared" si="0"/>
        <v>3</v>
      </c>
    </row>
    <row r="21" spans="1:28" ht="15.75" customHeight="1" x14ac:dyDescent="0.25">
      <c r="A21" s="9" t="s">
        <v>56</v>
      </c>
      <c r="B21" s="96"/>
      <c r="C21" s="89"/>
      <c r="D21" s="96"/>
      <c r="E21" s="89"/>
      <c r="F21" s="101">
        <v>45545</v>
      </c>
      <c r="G21" s="89"/>
      <c r="H21" s="96"/>
      <c r="I21" s="89"/>
      <c r="J21" s="99">
        <v>1</v>
      </c>
      <c r="K21" s="89"/>
      <c r="L21" s="4"/>
      <c r="M21" s="4"/>
      <c r="N21" s="4"/>
      <c r="O21" s="4"/>
      <c r="P21" s="12"/>
      <c r="Q21" s="4"/>
      <c r="R21" s="4"/>
      <c r="S21" s="4"/>
      <c r="T21" s="4"/>
      <c r="U21" s="12"/>
      <c r="V21" s="4"/>
      <c r="W21" s="4"/>
      <c r="X21" s="105"/>
      <c r="Y21" s="89"/>
      <c r="Z21" s="4"/>
      <c r="AA21" s="12"/>
      <c r="AB21" s="16">
        <f t="shared" si="0"/>
        <v>1</v>
      </c>
    </row>
    <row r="22" spans="1:28" ht="15.75" customHeight="1" x14ac:dyDescent="0.25">
      <c r="A22" s="9" t="s">
        <v>87</v>
      </c>
      <c r="B22" s="96"/>
      <c r="C22" s="89"/>
      <c r="D22" s="96"/>
      <c r="E22" s="89"/>
      <c r="F22" s="96"/>
      <c r="G22" s="89"/>
      <c r="H22" s="96"/>
      <c r="I22" s="89"/>
      <c r="J22" s="99"/>
      <c r="K22" s="89"/>
      <c r="L22" s="4"/>
      <c r="M22" s="4"/>
      <c r="N22" s="4"/>
      <c r="O22" s="4"/>
      <c r="P22" s="12"/>
      <c r="Q22" s="4"/>
      <c r="R22" s="4"/>
      <c r="S22" s="4"/>
      <c r="T22" s="4"/>
      <c r="U22" s="12"/>
      <c r="V22" s="4"/>
      <c r="W22" s="4"/>
      <c r="X22" s="96"/>
      <c r="Y22" s="89"/>
      <c r="Z22" s="4"/>
      <c r="AA22" s="12"/>
      <c r="AB22" s="16">
        <f t="shared" si="0"/>
        <v>0</v>
      </c>
    </row>
    <row r="23" spans="1:28" ht="15.75" customHeight="1" x14ac:dyDescent="0.25">
      <c r="A23" s="9" t="s">
        <v>25</v>
      </c>
      <c r="B23" s="96"/>
      <c r="C23" s="89"/>
      <c r="D23" s="96"/>
      <c r="E23" s="89"/>
      <c r="F23" s="101"/>
      <c r="G23" s="89"/>
      <c r="H23" s="96"/>
      <c r="I23" s="89"/>
      <c r="J23" s="99"/>
      <c r="K23" s="89"/>
      <c r="L23" s="4"/>
      <c r="M23" s="4"/>
      <c r="N23" s="4"/>
      <c r="O23" s="4"/>
      <c r="P23" s="12"/>
      <c r="Q23" s="4"/>
      <c r="R23" s="4"/>
      <c r="S23" s="4"/>
      <c r="T23" s="4"/>
      <c r="U23" s="12"/>
      <c r="V23" s="4"/>
      <c r="W23" s="4"/>
      <c r="X23" s="96"/>
      <c r="Y23" s="89"/>
      <c r="Z23" s="4"/>
      <c r="AA23" s="12"/>
      <c r="AB23" s="16">
        <f t="shared" si="0"/>
        <v>0</v>
      </c>
    </row>
    <row r="24" spans="1:28" ht="15.75" customHeight="1" x14ac:dyDescent="0.25">
      <c r="A24" s="37" t="s">
        <v>57</v>
      </c>
      <c r="B24" s="96"/>
      <c r="C24" s="89"/>
      <c r="D24" s="96"/>
      <c r="E24" s="89"/>
      <c r="F24" s="101">
        <v>45551</v>
      </c>
      <c r="G24" s="89"/>
      <c r="H24" s="96"/>
      <c r="I24" s="89"/>
      <c r="J24" s="99">
        <v>1</v>
      </c>
      <c r="K24" s="89"/>
      <c r="L24" s="4"/>
      <c r="M24" s="4"/>
      <c r="N24" s="4"/>
      <c r="O24" s="4"/>
      <c r="P24" s="12"/>
      <c r="Q24" s="4"/>
      <c r="R24" s="4"/>
      <c r="S24" s="4"/>
      <c r="T24" s="4"/>
      <c r="U24" s="12"/>
      <c r="V24" s="4"/>
      <c r="W24" s="4"/>
      <c r="X24" s="105">
        <v>45642</v>
      </c>
      <c r="Y24" s="89"/>
      <c r="Z24" s="4"/>
      <c r="AA24" s="16">
        <v>1</v>
      </c>
      <c r="AB24" s="16">
        <f t="shared" si="0"/>
        <v>2</v>
      </c>
    </row>
    <row r="25" spans="1:28" ht="15.75" customHeight="1" x14ac:dyDescent="0.25">
      <c r="A25" s="35" t="s">
        <v>27</v>
      </c>
      <c r="B25" s="99"/>
      <c r="C25" s="89"/>
      <c r="D25" s="99"/>
      <c r="E25" s="89"/>
      <c r="F25" s="99">
        <v>14</v>
      </c>
      <c r="G25" s="89"/>
      <c r="H25" s="99"/>
      <c r="I25" s="89"/>
      <c r="J25" s="99">
        <v>14</v>
      </c>
      <c r="K25" s="89"/>
      <c r="L25" s="12"/>
      <c r="M25" s="12"/>
      <c r="N25" s="12"/>
      <c r="O25" s="12"/>
      <c r="P25" s="12"/>
      <c r="Q25" s="12"/>
      <c r="R25" s="12"/>
      <c r="S25" s="12"/>
      <c r="T25" s="12">
        <v>1</v>
      </c>
      <c r="U25" s="12">
        <v>1</v>
      </c>
      <c r="V25" s="12"/>
      <c r="W25" s="12"/>
      <c r="X25" s="99">
        <v>13</v>
      </c>
      <c r="Y25" s="89"/>
      <c r="Z25" s="12"/>
      <c r="AA25" s="12">
        <v>13</v>
      </c>
      <c r="AB25" s="16">
        <f t="shared" si="0"/>
        <v>28</v>
      </c>
    </row>
    <row r="26" spans="1:28" ht="15.75" customHeight="1" x14ac:dyDescent="0.25">
      <c r="A26" s="110" t="s">
        <v>88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9"/>
    </row>
    <row r="27" spans="1:28" ht="18.75" x14ac:dyDescent="0.25">
      <c r="A27" s="9" t="s">
        <v>18</v>
      </c>
      <c r="B27" s="96"/>
      <c r="C27" s="89"/>
      <c r="D27" s="96"/>
      <c r="E27" s="89"/>
      <c r="F27" s="96">
        <v>23.09</v>
      </c>
      <c r="G27" s="89"/>
      <c r="H27" s="101"/>
      <c r="I27" s="89"/>
      <c r="J27" s="99">
        <v>1</v>
      </c>
      <c r="K27" s="89"/>
      <c r="L27" s="4"/>
      <c r="M27" s="4"/>
      <c r="N27" s="4"/>
      <c r="O27" s="13"/>
      <c r="P27" s="12"/>
      <c r="Q27" s="4"/>
      <c r="R27" s="4"/>
      <c r="S27" s="4"/>
      <c r="T27" s="13"/>
      <c r="U27" s="16"/>
      <c r="V27" s="4"/>
      <c r="W27" s="4"/>
      <c r="X27" s="96">
        <v>25.12</v>
      </c>
      <c r="Y27" s="89"/>
      <c r="Z27" s="13"/>
      <c r="AA27" s="16">
        <v>1</v>
      </c>
      <c r="AB27" s="16">
        <f>J27+P27+U27+AA27</f>
        <v>2</v>
      </c>
    </row>
    <row r="28" spans="1:28" ht="15.75" customHeight="1" x14ac:dyDescent="0.25">
      <c r="A28" s="9" t="s">
        <v>40</v>
      </c>
      <c r="B28" s="96"/>
      <c r="C28" s="89"/>
      <c r="D28" s="96"/>
      <c r="E28" s="89"/>
      <c r="F28" s="96">
        <v>13.09</v>
      </c>
      <c r="G28" s="89"/>
      <c r="H28" s="96"/>
      <c r="I28" s="89"/>
      <c r="J28" s="99">
        <v>1</v>
      </c>
      <c r="K28" s="89"/>
      <c r="L28" s="4"/>
      <c r="M28" s="4"/>
      <c r="N28" s="4"/>
      <c r="O28" s="4"/>
      <c r="P28" s="12"/>
      <c r="Q28" s="4"/>
      <c r="R28" s="4"/>
      <c r="S28" s="4"/>
      <c r="T28" s="4"/>
      <c r="U28" s="12"/>
      <c r="V28" s="4"/>
      <c r="W28" s="4"/>
      <c r="X28" s="96">
        <v>26.12</v>
      </c>
      <c r="Y28" s="89"/>
      <c r="Z28" s="4"/>
      <c r="AA28" s="16">
        <v>1</v>
      </c>
      <c r="AB28" s="16">
        <f t="shared" ref="AB28:AB42" si="1">J28+P28+U28+AA28</f>
        <v>2</v>
      </c>
    </row>
    <row r="29" spans="1:28" ht="15.75" customHeight="1" x14ac:dyDescent="0.25">
      <c r="A29" s="9" t="s">
        <v>30</v>
      </c>
      <c r="B29" s="96"/>
      <c r="C29" s="89"/>
      <c r="D29" s="96"/>
      <c r="E29" s="89"/>
      <c r="F29" s="101">
        <v>6.09</v>
      </c>
      <c r="G29" s="89"/>
      <c r="H29" s="96"/>
      <c r="I29" s="89"/>
      <c r="J29" s="99">
        <v>1</v>
      </c>
      <c r="K29" s="89"/>
      <c r="L29" s="4"/>
      <c r="M29" s="4"/>
      <c r="N29" s="4"/>
      <c r="O29" s="4"/>
      <c r="P29" s="12"/>
      <c r="Q29" s="4"/>
      <c r="R29" s="4"/>
      <c r="S29" s="4"/>
      <c r="T29" s="4"/>
      <c r="U29" s="12"/>
      <c r="V29" s="4"/>
      <c r="W29" s="4"/>
      <c r="X29" s="96">
        <v>18.12</v>
      </c>
      <c r="Y29" s="89"/>
      <c r="Z29" s="4"/>
      <c r="AA29" s="12">
        <v>1</v>
      </c>
      <c r="AB29" s="16">
        <f t="shared" si="1"/>
        <v>2</v>
      </c>
    </row>
    <row r="30" spans="1:28" ht="15.75" customHeight="1" x14ac:dyDescent="0.25">
      <c r="A30" s="9" t="s">
        <v>84</v>
      </c>
      <c r="B30" s="96"/>
      <c r="C30" s="89"/>
      <c r="D30" s="96"/>
      <c r="E30" s="89"/>
      <c r="F30" s="101">
        <v>45547</v>
      </c>
      <c r="G30" s="89"/>
      <c r="H30" s="96"/>
      <c r="I30" s="89"/>
      <c r="J30" s="99">
        <v>1</v>
      </c>
      <c r="K30" s="89"/>
      <c r="L30" s="4"/>
      <c r="M30" s="4"/>
      <c r="N30" s="4"/>
      <c r="O30" s="14"/>
      <c r="P30" s="16"/>
      <c r="Q30" s="4"/>
      <c r="R30" s="4"/>
      <c r="S30" s="4"/>
      <c r="T30" s="13"/>
      <c r="U30" s="16"/>
      <c r="V30" s="4"/>
      <c r="W30" s="4"/>
      <c r="X30" s="108">
        <v>45649</v>
      </c>
      <c r="Y30" s="89"/>
      <c r="Z30" s="13"/>
      <c r="AA30" s="16">
        <v>1</v>
      </c>
      <c r="AB30" s="16">
        <f t="shared" si="1"/>
        <v>2</v>
      </c>
    </row>
    <row r="31" spans="1:28" ht="15.75" customHeight="1" x14ac:dyDescent="0.25">
      <c r="A31" s="9" t="s">
        <v>51</v>
      </c>
      <c r="B31" s="96"/>
      <c r="C31" s="89"/>
      <c r="D31" s="96"/>
      <c r="E31" s="89"/>
      <c r="F31" s="101">
        <v>45562</v>
      </c>
      <c r="G31" s="89"/>
      <c r="H31" s="96"/>
      <c r="I31" s="89"/>
      <c r="J31" s="99">
        <v>1</v>
      </c>
      <c r="K31" s="89"/>
      <c r="L31" s="4"/>
      <c r="M31" s="4"/>
      <c r="N31" s="4"/>
      <c r="O31" s="4"/>
      <c r="P31" s="12"/>
      <c r="Q31" s="4"/>
      <c r="R31" s="4"/>
      <c r="S31" s="4"/>
      <c r="T31" s="4"/>
      <c r="U31" s="12"/>
      <c r="V31" s="4"/>
      <c r="W31" s="4"/>
      <c r="X31" s="96">
        <v>24.12</v>
      </c>
      <c r="Y31" s="89"/>
      <c r="Z31" s="4"/>
      <c r="AA31" s="12">
        <v>1</v>
      </c>
      <c r="AB31" s="16">
        <f t="shared" si="1"/>
        <v>2</v>
      </c>
    </row>
    <row r="32" spans="1:28" ht="15.75" customHeight="1" x14ac:dyDescent="0.25">
      <c r="A32" s="9" t="s">
        <v>52</v>
      </c>
      <c r="B32" s="96"/>
      <c r="C32" s="89"/>
      <c r="D32" s="96"/>
      <c r="E32" s="89"/>
      <c r="F32" s="96">
        <v>16.09</v>
      </c>
      <c r="G32" s="89"/>
      <c r="H32" s="96"/>
      <c r="I32" s="89"/>
      <c r="J32" s="99">
        <v>1</v>
      </c>
      <c r="K32" s="89"/>
      <c r="L32" s="4"/>
      <c r="M32" s="4"/>
      <c r="N32" s="4"/>
      <c r="O32" s="4"/>
      <c r="P32" s="12"/>
      <c r="Q32" s="4"/>
      <c r="R32" s="4"/>
      <c r="S32" s="4"/>
      <c r="T32" s="4"/>
      <c r="U32" s="12"/>
      <c r="V32" s="4"/>
      <c r="W32" s="4"/>
      <c r="X32" s="105">
        <v>45642</v>
      </c>
      <c r="Y32" s="89"/>
      <c r="Z32" s="4"/>
      <c r="AA32" s="12">
        <v>1</v>
      </c>
      <c r="AB32" s="16">
        <f t="shared" si="1"/>
        <v>2</v>
      </c>
    </row>
    <row r="33" spans="1:28" ht="15.75" customHeight="1" x14ac:dyDescent="0.25">
      <c r="A33" s="9" t="s">
        <v>53</v>
      </c>
      <c r="B33" s="96"/>
      <c r="C33" s="89"/>
      <c r="D33" s="96"/>
      <c r="E33" s="89"/>
      <c r="F33" s="96">
        <v>18.09</v>
      </c>
      <c r="G33" s="89"/>
      <c r="H33" s="96"/>
      <c r="I33" s="89"/>
      <c r="J33" s="99">
        <v>1</v>
      </c>
      <c r="K33" s="89"/>
      <c r="L33" s="4"/>
      <c r="M33" s="4"/>
      <c r="N33" s="4"/>
      <c r="O33" s="4"/>
      <c r="P33" s="12"/>
      <c r="Q33" s="4"/>
      <c r="R33" s="4"/>
      <c r="S33" s="4"/>
      <c r="T33" s="4"/>
      <c r="U33" s="12"/>
      <c r="V33" s="4"/>
      <c r="W33" s="4"/>
      <c r="X33" s="105">
        <v>45637</v>
      </c>
      <c r="Y33" s="89"/>
      <c r="Z33" s="4"/>
      <c r="AA33" s="16">
        <v>1</v>
      </c>
      <c r="AB33" s="16">
        <f t="shared" si="1"/>
        <v>2</v>
      </c>
    </row>
    <row r="34" spans="1:28" ht="15.75" customHeight="1" x14ac:dyDescent="0.25">
      <c r="A34" s="9" t="s">
        <v>85</v>
      </c>
      <c r="B34" s="96"/>
      <c r="C34" s="89"/>
      <c r="D34" s="96"/>
      <c r="E34" s="89"/>
      <c r="F34" s="101">
        <v>45545</v>
      </c>
      <c r="G34" s="89"/>
      <c r="H34" s="96"/>
      <c r="I34" s="89"/>
      <c r="J34" s="99">
        <v>1</v>
      </c>
      <c r="K34" s="89"/>
      <c r="L34" s="4"/>
      <c r="M34" s="4"/>
      <c r="N34" s="4"/>
      <c r="O34" s="4"/>
      <c r="P34" s="12"/>
      <c r="Q34" s="4"/>
      <c r="R34" s="4"/>
      <c r="S34" s="4"/>
      <c r="T34" s="4"/>
      <c r="U34" s="12"/>
      <c r="V34" s="4"/>
      <c r="W34" s="4"/>
      <c r="X34" s="105">
        <v>45643</v>
      </c>
      <c r="Y34" s="89"/>
      <c r="Z34" s="4"/>
      <c r="AA34" s="12">
        <v>1</v>
      </c>
      <c r="AB34" s="16">
        <f t="shared" si="1"/>
        <v>2</v>
      </c>
    </row>
    <row r="35" spans="1:28" ht="15.75" customHeight="1" x14ac:dyDescent="0.25">
      <c r="A35" s="9" t="s">
        <v>89</v>
      </c>
      <c r="B35" s="96"/>
      <c r="C35" s="89"/>
      <c r="D35" s="96"/>
      <c r="E35" s="89"/>
      <c r="F35" s="101">
        <v>45547</v>
      </c>
      <c r="G35" s="89"/>
      <c r="H35" s="96"/>
      <c r="I35" s="89"/>
      <c r="J35" s="99">
        <v>1</v>
      </c>
      <c r="K35" s="89"/>
      <c r="L35" s="4"/>
      <c r="M35" s="4"/>
      <c r="N35" s="4"/>
      <c r="O35" s="4"/>
      <c r="P35" s="12"/>
      <c r="Q35" s="4"/>
      <c r="R35" s="4"/>
      <c r="S35" s="4"/>
      <c r="T35" s="4"/>
      <c r="U35" s="12"/>
      <c r="V35" s="4"/>
      <c r="W35" s="4"/>
      <c r="X35" s="105">
        <v>45650</v>
      </c>
      <c r="Y35" s="89"/>
      <c r="Z35" s="4"/>
      <c r="AA35" s="12">
        <v>1</v>
      </c>
      <c r="AB35" s="16">
        <f t="shared" si="1"/>
        <v>2</v>
      </c>
    </row>
    <row r="36" spans="1:28" ht="15.75" customHeight="1" x14ac:dyDescent="0.25">
      <c r="A36" s="9" t="s">
        <v>43</v>
      </c>
      <c r="B36" s="96"/>
      <c r="C36" s="89"/>
      <c r="D36" s="96"/>
      <c r="E36" s="89"/>
      <c r="F36" s="101">
        <v>45546</v>
      </c>
      <c r="G36" s="89"/>
      <c r="H36" s="96"/>
      <c r="I36" s="89"/>
      <c r="J36" s="99">
        <v>1</v>
      </c>
      <c r="K36" s="89"/>
      <c r="L36" s="4"/>
      <c r="M36" s="4"/>
      <c r="N36" s="4"/>
      <c r="O36" s="4"/>
      <c r="P36" s="12"/>
      <c r="Q36" s="4"/>
      <c r="R36" s="4"/>
      <c r="S36" s="4"/>
      <c r="T36" s="4"/>
      <c r="U36" s="12"/>
      <c r="V36" s="4"/>
      <c r="W36" s="4"/>
      <c r="X36" s="96">
        <v>20.12</v>
      </c>
      <c r="Y36" s="89"/>
      <c r="Z36" s="4"/>
      <c r="AA36" s="12">
        <v>1</v>
      </c>
      <c r="AB36" s="16">
        <f t="shared" si="1"/>
        <v>2</v>
      </c>
    </row>
    <row r="37" spans="1:28" ht="15.75" customHeight="1" x14ac:dyDescent="0.25">
      <c r="A37" s="9" t="s">
        <v>44</v>
      </c>
      <c r="B37" s="96"/>
      <c r="C37" s="89"/>
      <c r="D37" s="96"/>
      <c r="E37" s="89"/>
      <c r="F37" s="101">
        <v>45544</v>
      </c>
      <c r="G37" s="89"/>
      <c r="H37" s="96"/>
      <c r="I37" s="89"/>
      <c r="J37" s="99">
        <v>1</v>
      </c>
      <c r="K37" s="89"/>
      <c r="L37" s="4"/>
      <c r="M37" s="4"/>
      <c r="N37" s="4"/>
      <c r="O37" s="14"/>
      <c r="P37" s="12"/>
      <c r="Q37" s="4"/>
      <c r="R37" s="4"/>
      <c r="S37" s="4"/>
      <c r="T37" s="4"/>
      <c r="U37" s="12"/>
      <c r="V37" s="4"/>
      <c r="W37" s="4"/>
      <c r="X37" s="105">
        <v>45653</v>
      </c>
      <c r="Y37" s="89"/>
      <c r="Z37" s="4"/>
      <c r="AA37" s="12">
        <v>1</v>
      </c>
      <c r="AB37" s="16">
        <f t="shared" si="1"/>
        <v>2</v>
      </c>
    </row>
    <row r="38" spans="1:28" ht="15.75" customHeight="1" x14ac:dyDescent="0.25">
      <c r="A38" s="9" t="s">
        <v>54</v>
      </c>
      <c r="B38" s="96"/>
      <c r="C38" s="89"/>
      <c r="D38" s="96"/>
      <c r="E38" s="89"/>
      <c r="F38" s="101">
        <v>45552</v>
      </c>
      <c r="G38" s="89"/>
      <c r="H38" s="96"/>
      <c r="I38" s="89"/>
      <c r="J38" s="99">
        <v>1</v>
      </c>
      <c r="K38" s="89"/>
      <c r="L38" s="4"/>
      <c r="M38" s="4"/>
      <c r="N38" s="4"/>
      <c r="O38" s="13">
        <v>45573</v>
      </c>
      <c r="P38" s="16">
        <v>1</v>
      </c>
      <c r="Q38" s="4"/>
      <c r="R38" s="4"/>
      <c r="S38" s="4"/>
      <c r="T38" s="4"/>
      <c r="U38" s="12"/>
      <c r="V38" s="4"/>
      <c r="W38" s="4"/>
      <c r="X38" s="105">
        <v>45645</v>
      </c>
      <c r="Y38" s="89"/>
      <c r="Z38" s="14">
        <v>45629</v>
      </c>
      <c r="AA38" s="16">
        <v>2</v>
      </c>
      <c r="AB38" s="16">
        <f t="shared" si="1"/>
        <v>4</v>
      </c>
    </row>
    <row r="39" spans="1:28" ht="15.75" customHeight="1" x14ac:dyDescent="0.25">
      <c r="A39" s="9" t="s">
        <v>56</v>
      </c>
      <c r="B39" s="96"/>
      <c r="C39" s="89"/>
      <c r="D39" s="96"/>
      <c r="E39" s="89"/>
      <c r="F39" s="101">
        <v>45546</v>
      </c>
      <c r="G39" s="89"/>
      <c r="H39" s="96"/>
      <c r="I39" s="89"/>
      <c r="J39" s="99">
        <v>1</v>
      </c>
      <c r="K39" s="89"/>
      <c r="L39" s="4"/>
      <c r="M39" s="4"/>
      <c r="N39" s="4"/>
      <c r="O39" s="4"/>
      <c r="P39" s="12"/>
      <c r="Q39" s="4"/>
      <c r="R39" s="4"/>
      <c r="S39" s="4"/>
      <c r="T39" s="4"/>
      <c r="U39" s="12"/>
      <c r="V39" s="4"/>
      <c r="W39" s="4"/>
      <c r="X39" s="105"/>
      <c r="Y39" s="89"/>
      <c r="Z39" s="4"/>
      <c r="AA39" s="12"/>
      <c r="AB39" s="16">
        <f t="shared" si="1"/>
        <v>1</v>
      </c>
    </row>
    <row r="40" spans="1:28" ht="15.75" customHeight="1" x14ac:dyDescent="0.25">
      <c r="A40" s="9" t="s">
        <v>25</v>
      </c>
      <c r="B40" s="96"/>
      <c r="C40" s="89"/>
      <c r="D40" s="96"/>
      <c r="E40" s="89"/>
      <c r="F40" s="101"/>
      <c r="G40" s="89"/>
      <c r="H40" s="96"/>
      <c r="I40" s="89"/>
      <c r="J40" s="99"/>
      <c r="K40" s="89"/>
      <c r="L40" s="4"/>
      <c r="M40" s="4"/>
      <c r="N40" s="4"/>
      <c r="O40" s="4"/>
      <c r="P40" s="12"/>
      <c r="Q40" s="4"/>
      <c r="R40" s="4"/>
      <c r="S40" s="4"/>
      <c r="T40" s="4"/>
      <c r="U40" s="12"/>
      <c r="V40" s="4"/>
      <c r="W40" s="4"/>
      <c r="X40" s="105"/>
      <c r="Y40" s="89"/>
      <c r="Z40" s="4"/>
      <c r="AA40" s="12"/>
      <c r="AB40" s="16">
        <f t="shared" si="1"/>
        <v>0</v>
      </c>
    </row>
    <row r="41" spans="1:28" ht="15.75" customHeight="1" x14ac:dyDescent="0.25">
      <c r="A41" s="37" t="s">
        <v>57</v>
      </c>
      <c r="B41" s="96"/>
      <c r="C41" s="89"/>
      <c r="D41" s="96"/>
      <c r="E41" s="89"/>
      <c r="F41" s="96">
        <v>18.09</v>
      </c>
      <c r="G41" s="89"/>
      <c r="H41" s="96"/>
      <c r="I41" s="89"/>
      <c r="J41" s="99">
        <v>1</v>
      </c>
      <c r="K41" s="89"/>
      <c r="L41" s="4"/>
      <c r="M41" s="4"/>
      <c r="N41" s="4"/>
      <c r="O41" s="4"/>
      <c r="P41" s="12"/>
      <c r="Q41" s="4"/>
      <c r="R41" s="4"/>
      <c r="S41" s="4"/>
      <c r="T41" s="4"/>
      <c r="U41" s="12"/>
      <c r="V41" s="4"/>
      <c r="W41" s="4"/>
      <c r="X41" s="96">
        <v>18.12</v>
      </c>
      <c r="Y41" s="89"/>
      <c r="Z41" s="4"/>
      <c r="AA41" s="12">
        <v>1</v>
      </c>
      <c r="AB41" s="16">
        <f t="shared" si="1"/>
        <v>2</v>
      </c>
    </row>
    <row r="42" spans="1:28" ht="15.75" customHeight="1" x14ac:dyDescent="0.25">
      <c r="A42" s="35" t="s">
        <v>27</v>
      </c>
      <c r="B42" s="109"/>
      <c r="C42" s="89"/>
      <c r="D42" s="109"/>
      <c r="E42" s="89"/>
      <c r="F42" s="106">
        <v>14</v>
      </c>
      <c r="G42" s="107"/>
      <c r="H42" s="106"/>
      <c r="I42" s="107"/>
      <c r="J42" s="106">
        <v>14</v>
      </c>
      <c r="K42" s="107"/>
      <c r="L42" s="68"/>
      <c r="M42" s="18"/>
      <c r="N42" s="18"/>
      <c r="O42" s="68">
        <v>1</v>
      </c>
      <c r="P42" s="68">
        <v>1</v>
      </c>
      <c r="Q42" s="68"/>
      <c r="R42" s="68"/>
      <c r="S42" s="68"/>
      <c r="T42" s="68"/>
      <c r="U42" s="68"/>
      <c r="V42" s="68"/>
      <c r="W42" s="68"/>
      <c r="X42" s="106">
        <v>13</v>
      </c>
      <c r="Y42" s="107"/>
      <c r="Z42" s="68">
        <v>1</v>
      </c>
      <c r="AA42" s="68">
        <v>14</v>
      </c>
      <c r="AB42" s="16">
        <f t="shared" si="1"/>
        <v>29</v>
      </c>
    </row>
    <row r="43" spans="1:28" ht="15.75" customHeight="1" x14ac:dyDescent="0.25"/>
    <row r="44" spans="1:28" ht="15.75" customHeight="1" x14ac:dyDescent="0.25"/>
    <row r="45" spans="1:28" ht="15.75" customHeight="1" x14ac:dyDescent="0.25"/>
    <row r="46" spans="1:28" ht="15.75" customHeight="1" x14ac:dyDescent="0.25"/>
    <row r="47" spans="1:28" ht="15.75" customHeight="1" x14ac:dyDescent="0.25"/>
    <row r="48" spans="1:2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214">
    <mergeCell ref="A1:V1"/>
    <mergeCell ref="A2:S2"/>
    <mergeCell ref="A4:T4"/>
    <mergeCell ref="C6:K6"/>
    <mergeCell ref="L6:P6"/>
    <mergeCell ref="Q6:U6"/>
    <mergeCell ref="V6:AA6"/>
    <mergeCell ref="A6:B6"/>
    <mergeCell ref="A7:B7"/>
    <mergeCell ref="C7:D7"/>
    <mergeCell ref="E7:F7"/>
    <mergeCell ref="G7:H7"/>
    <mergeCell ref="I7:J7"/>
    <mergeCell ref="B9:C9"/>
    <mergeCell ref="W7:X7"/>
    <mergeCell ref="A8:AB8"/>
    <mergeCell ref="B11:C11"/>
    <mergeCell ref="D11:E11"/>
    <mergeCell ref="F11:G11"/>
    <mergeCell ref="H11:I11"/>
    <mergeCell ref="J11:K11"/>
    <mergeCell ref="X11:Y11"/>
    <mergeCell ref="D9:E9"/>
    <mergeCell ref="F9:G9"/>
    <mergeCell ref="B10:C10"/>
    <mergeCell ref="D10:E10"/>
    <mergeCell ref="F10:G10"/>
    <mergeCell ref="H10:I10"/>
    <mergeCell ref="J10:K10"/>
    <mergeCell ref="H9:I9"/>
    <mergeCell ref="J9:K9"/>
    <mergeCell ref="X9:Y9"/>
    <mergeCell ref="X10:Y10"/>
    <mergeCell ref="D13:E13"/>
    <mergeCell ref="F13:G13"/>
    <mergeCell ref="B12:C12"/>
    <mergeCell ref="D12:E12"/>
    <mergeCell ref="F12:G12"/>
    <mergeCell ref="H12:I12"/>
    <mergeCell ref="J12:K12"/>
    <mergeCell ref="X12:Y12"/>
    <mergeCell ref="B13:C13"/>
    <mergeCell ref="H13:I13"/>
    <mergeCell ref="J13:K13"/>
    <mergeCell ref="X13:Y13"/>
    <mergeCell ref="B14:C14"/>
    <mergeCell ref="D14:E14"/>
    <mergeCell ref="F14:G14"/>
    <mergeCell ref="H14:I14"/>
    <mergeCell ref="J14:K14"/>
    <mergeCell ref="F16:G16"/>
    <mergeCell ref="H16:I16"/>
    <mergeCell ref="B15:C15"/>
    <mergeCell ref="D15:E15"/>
    <mergeCell ref="F15:G15"/>
    <mergeCell ref="H15:I15"/>
    <mergeCell ref="J15:K15"/>
    <mergeCell ref="D16:E16"/>
    <mergeCell ref="J16:K16"/>
    <mergeCell ref="B16:C16"/>
    <mergeCell ref="B17:C17"/>
    <mergeCell ref="D17:E17"/>
    <mergeCell ref="F17:G17"/>
    <mergeCell ref="H17:I17"/>
    <mergeCell ref="J17:K17"/>
    <mergeCell ref="B18:C18"/>
    <mergeCell ref="B20:C20"/>
    <mergeCell ref="B21:C21"/>
    <mergeCell ref="D21:E21"/>
    <mergeCell ref="F21:G21"/>
    <mergeCell ref="H21:I21"/>
    <mergeCell ref="J21:K21"/>
    <mergeCell ref="D18:E18"/>
    <mergeCell ref="F18:G18"/>
    <mergeCell ref="B19:C19"/>
    <mergeCell ref="D19:E19"/>
    <mergeCell ref="F19:G19"/>
    <mergeCell ref="A26:AB26"/>
    <mergeCell ref="X20:Y20"/>
    <mergeCell ref="X21:Y21"/>
    <mergeCell ref="X22:Y22"/>
    <mergeCell ref="X23:Y23"/>
    <mergeCell ref="X24:Y24"/>
    <mergeCell ref="X25:Y25"/>
    <mergeCell ref="X27:Y27"/>
    <mergeCell ref="X28:Y28"/>
    <mergeCell ref="H20:I20"/>
    <mergeCell ref="J20:K20"/>
    <mergeCell ref="D20:E20"/>
    <mergeCell ref="F20:G20"/>
    <mergeCell ref="F23:G23"/>
    <mergeCell ref="H23:I23"/>
    <mergeCell ref="B22:C22"/>
    <mergeCell ref="D22:E22"/>
    <mergeCell ref="F22:G22"/>
    <mergeCell ref="H22:I22"/>
    <mergeCell ref="J22:K22"/>
    <mergeCell ref="D23:E23"/>
    <mergeCell ref="J23:K23"/>
    <mergeCell ref="H25:I25"/>
    <mergeCell ref="J25:K25"/>
    <mergeCell ref="X14:Y14"/>
    <mergeCell ref="X15:Y15"/>
    <mergeCell ref="X16:Y16"/>
    <mergeCell ref="X17:Y17"/>
    <mergeCell ref="X18:Y18"/>
    <mergeCell ref="X19:Y19"/>
    <mergeCell ref="H18:I18"/>
    <mergeCell ref="J18:K18"/>
    <mergeCell ref="H19:I19"/>
    <mergeCell ref="J19:K19"/>
    <mergeCell ref="B23:C23"/>
    <mergeCell ref="B24:C24"/>
    <mergeCell ref="D24:E24"/>
    <mergeCell ref="F24:G24"/>
    <mergeCell ref="H24:I24"/>
    <mergeCell ref="J24:K24"/>
    <mergeCell ref="B25:C25"/>
    <mergeCell ref="D25:E25"/>
    <mergeCell ref="F25:G25"/>
    <mergeCell ref="B27:C27"/>
    <mergeCell ref="D27:E27"/>
    <mergeCell ref="F27:G27"/>
    <mergeCell ref="H27:I27"/>
    <mergeCell ref="J27:K27"/>
    <mergeCell ref="H35:I35"/>
    <mergeCell ref="J35:K35"/>
    <mergeCell ref="B34:C34"/>
    <mergeCell ref="D34:E34"/>
    <mergeCell ref="F34:G34"/>
    <mergeCell ref="H34:I34"/>
    <mergeCell ref="J34:K34"/>
    <mergeCell ref="F29:G29"/>
    <mergeCell ref="H29:I29"/>
    <mergeCell ref="H31:I31"/>
    <mergeCell ref="J31:K31"/>
    <mergeCell ref="B33:C33"/>
    <mergeCell ref="D33:E33"/>
    <mergeCell ref="F33:G33"/>
    <mergeCell ref="H33:I33"/>
    <mergeCell ref="J33:K33"/>
    <mergeCell ref="B38:C38"/>
    <mergeCell ref="D38:E38"/>
    <mergeCell ref="F38:G38"/>
    <mergeCell ref="B39:C39"/>
    <mergeCell ref="D39:E39"/>
    <mergeCell ref="F39:G39"/>
    <mergeCell ref="D40:E40"/>
    <mergeCell ref="F40:G40"/>
    <mergeCell ref="X38:Y38"/>
    <mergeCell ref="B28:C28"/>
    <mergeCell ref="D28:E28"/>
    <mergeCell ref="F28:G28"/>
    <mergeCell ref="H28:I28"/>
    <mergeCell ref="J28:K28"/>
    <mergeCell ref="D29:E29"/>
    <mergeCell ref="J29:K29"/>
    <mergeCell ref="D42:E42"/>
    <mergeCell ref="F42:G42"/>
    <mergeCell ref="H42:I42"/>
    <mergeCell ref="J42:K42"/>
    <mergeCell ref="B40:C40"/>
    <mergeCell ref="B41:C41"/>
    <mergeCell ref="D41:E41"/>
    <mergeCell ref="F41:G41"/>
    <mergeCell ref="H41:I41"/>
    <mergeCell ref="J41:K41"/>
    <mergeCell ref="B42:C42"/>
    <mergeCell ref="B35:C35"/>
    <mergeCell ref="H38:I38"/>
    <mergeCell ref="J38:K38"/>
    <mergeCell ref="H39:I39"/>
    <mergeCell ref="J39:K39"/>
    <mergeCell ref="H40:I40"/>
    <mergeCell ref="B29:C29"/>
    <mergeCell ref="B30:C30"/>
    <mergeCell ref="D30:E30"/>
    <mergeCell ref="F30:G30"/>
    <mergeCell ref="H30:I30"/>
    <mergeCell ref="J30:K30"/>
    <mergeCell ref="B31:C31"/>
    <mergeCell ref="X29:Y29"/>
    <mergeCell ref="X30:Y30"/>
    <mergeCell ref="X33:Y33"/>
    <mergeCell ref="D31:E31"/>
    <mergeCell ref="F31:G31"/>
    <mergeCell ref="B32:C32"/>
    <mergeCell ref="D32:E32"/>
    <mergeCell ref="F32:G32"/>
    <mergeCell ref="H32:I32"/>
    <mergeCell ref="J32:K32"/>
    <mergeCell ref="X37:Y37"/>
    <mergeCell ref="X31:Y31"/>
    <mergeCell ref="X32:Y32"/>
    <mergeCell ref="X34:Y34"/>
    <mergeCell ref="X35:Y35"/>
    <mergeCell ref="B36:C36"/>
    <mergeCell ref="B37:C37"/>
    <mergeCell ref="D37:E37"/>
    <mergeCell ref="F37:G37"/>
    <mergeCell ref="H37:I37"/>
    <mergeCell ref="J37:K37"/>
    <mergeCell ref="X39:Y39"/>
    <mergeCell ref="X40:Y40"/>
    <mergeCell ref="X41:Y41"/>
    <mergeCell ref="X42:Y42"/>
    <mergeCell ref="D35:E35"/>
    <mergeCell ref="F35:G35"/>
    <mergeCell ref="D36:E36"/>
    <mergeCell ref="F36:G36"/>
    <mergeCell ref="H36:I36"/>
    <mergeCell ref="J36:K36"/>
    <mergeCell ref="X36:Y36"/>
    <mergeCell ref="J40:K40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9"/>
  <sheetViews>
    <sheetView tabSelected="1" zoomScale="55" zoomScaleNormal="55" workbookViewId="0">
      <selection activeCell="AA11" sqref="AA11"/>
    </sheetView>
  </sheetViews>
  <sheetFormatPr defaultColWidth="14.42578125" defaultRowHeight="15" customHeight="1" x14ac:dyDescent="0.25"/>
  <cols>
    <col min="1" max="1" width="30.140625" customWidth="1"/>
    <col min="2" max="29" width="8.7109375" customWidth="1"/>
    <col min="30" max="30" width="15.28515625" customWidth="1"/>
    <col min="31" max="45" width="8.7109375" customWidth="1"/>
  </cols>
  <sheetData>
    <row r="1" spans="1:45" ht="20.25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45" ht="20.25" x14ac:dyDescent="0.25">
      <c r="A2" s="93" t="s">
        <v>90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33"/>
      <c r="P2" s="33"/>
    </row>
    <row r="3" spans="1:45" ht="15.75" x14ac:dyDescent="0.25">
      <c r="A3" s="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45" ht="15.75" x14ac:dyDescent="0.25">
      <c r="A4" s="95" t="s">
        <v>82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33"/>
      <c r="P4" s="33"/>
    </row>
    <row r="6" spans="1:45" ht="37.5" x14ac:dyDescent="0.25">
      <c r="A6" s="34" t="s">
        <v>4</v>
      </c>
      <c r="B6" s="97" t="s">
        <v>61</v>
      </c>
      <c r="C6" s="88"/>
      <c r="D6" s="88"/>
      <c r="E6" s="88"/>
      <c r="F6" s="89"/>
      <c r="G6" s="97" t="s">
        <v>62</v>
      </c>
      <c r="H6" s="88"/>
      <c r="I6" s="88"/>
      <c r="J6" s="88"/>
      <c r="K6" s="89"/>
      <c r="L6" s="97" t="s">
        <v>63</v>
      </c>
      <c r="M6" s="88"/>
      <c r="N6" s="88"/>
      <c r="O6" s="88"/>
      <c r="P6" s="89"/>
      <c r="Q6" s="97" t="s">
        <v>64</v>
      </c>
      <c r="R6" s="88"/>
      <c r="S6" s="88"/>
      <c r="T6" s="88"/>
      <c r="U6" s="89"/>
      <c r="V6" s="97" t="s">
        <v>65</v>
      </c>
      <c r="W6" s="88"/>
      <c r="X6" s="88"/>
      <c r="Y6" s="88"/>
      <c r="Z6" s="89"/>
      <c r="AA6" s="5"/>
      <c r="AB6" s="97" t="s">
        <v>9</v>
      </c>
      <c r="AC6" s="88"/>
      <c r="AD6" s="89"/>
    </row>
    <row r="7" spans="1:45" ht="209.25" customHeight="1" x14ac:dyDescent="0.25">
      <c r="A7" s="4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7" t="s">
        <v>15</v>
      </c>
      <c r="G7" s="6" t="s">
        <v>11</v>
      </c>
      <c r="H7" s="6" t="s">
        <v>12</v>
      </c>
      <c r="I7" s="6" t="s">
        <v>13</v>
      </c>
      <c r="J7" s="6" t="s">
        <v>14</v>
      </c>
      <c r="K7" s="7" t="s">
        <v>9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9</v>
      </c>
      <c r="Q7" s="6" t="s">
        <v>11</v>
      </c>
      <c r="R7" s="6" t="s">
        <v>12</v>
      </c>
      <c r="S7" s="6" t="s">
        <v>13</v>
      </c>
      <c r="T7" s="6" t="s">
        <v>14</v>
      </c>
      <c r="U7" s="7" t="s">
        <v>9</v>
      </c>
      <c r="V7" s="6" t="s">
        <v>11</v>
      </c>
      <c r="W7" s="6" t="s">
        <v>12</v>
      </c>
      <c r="X7" s="6" t="s">
        <v>13</v>
      </c>
      <c r="Y7" s="6" t="s">
        <v>14</v>
      </c>
      <c r="Z7" s="7" t="s">
        <v>9</v>
      </c>
      <c r="AA7" s="8" t="s">
        <v>94</v>
      </c>
      <c r="AB7" s="55" t="s">
        <v>66</v>
      </c>
      <c r="AC7" s="56" t="s">
        <v>67</v>
      </c>
      <c r="AD7" s="56" t="s">
        <v>91</v>
      </c>
      <c r="AE7" s="21"/>
      <c r="AF7" s="21"/>
      <c r="AG7" s="73"/>
      <c r="AH7" s="73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1:45" x14ac:dyDescent="0.25">
      <c r="A8" s="98" t="s">
        <v>83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  <c r="AE8" s="21"/>
      <c r="AF8" s="21"/>
      <c r="AG8" s="73"/>
      <c r="AH8" s="73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5" ht="18.75" x14ac:dyDescent="0.3">
      <c r="A9" s="9" t="s">
        <v>18</v>
      </c>
      <c r="B9" s="39"/>
      <c r="C9" s="39"/>
      <c r="D9" s="39"/>
      <c r="E9" s="39">
        <v>20.010000000000002</v>
      </c>
      <c r="F9" s="57">
        <v>1</v>
      </c>
      <c r="G9" s="39"/>
      <c r="H9" s="39"/>
      <c r="I9" s="39"/>
      <c r="J9" s="58"/>
      <c r="K9" s="59"/>
      <c r="L9" s="39"/>
      <c r="M9" s="39"/>
      <c r="N9" s="39"/>
      <c r="O9" s="58">
        <v>13.03</v>
      </c>
      <c r="P9" s="59">
        <v>1</v>
      </c>
      <c r="Q9" s="39"/>
      <c r="R9" s="39"/>
      <c r="S9" s="58"/>
      <c r="T9" s="58"/>
      <c r="U9" s="59"/>
      <c r="V9" s="39"/>
      <c r="W9" s="39"/>
      <c r="X9" s="60">
        <v>12.05</v>
      </c>
      <c r="Y9" s="113">
        <v>6.05</v>
      </c>
      <c r="Z9" s="59">
        <v>2</v>
      </c>
      <c r="AA9" s="59">
        <f>F9+K9+P9+U9+Z9</f>
        <v>4</v>
      </c>
      <c r="AB9" s="61">
        <f>AA9+AG9</f>
        <v>6</v>
      </c>
      <c r="AC9" s="61">
        <v>68</v>
      </c>
      <c r="AD9" s="62">
        <f>AB9/AC9</f>
        <v>8.8235294117647065E-2</v>
      </c>
      <c r="AE9" s="21"/>
      <c r="AF9" s="21"/>
      <c r="AG9" s="72">
        <f>'СОО 1 полугодие'!AB9</f>
        <v>2</v>
      </c>
      <c r="AH9" s="73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ht="18.75" x14ac:dyDescent="0.3">
      <c r="A10" s="9" t="s">
        <v>40</v>
      </c>
      <c r="B10" s="39"/>
      <c r="C10" s="39"/>
      <c r="D10" s="39"/>
      <c r="E10" s="39"/>
      <c r="F10" s="57"/>
      <c r="G10" s="39"/>
      <c r="H10" s="39"/>
      <c r="I10" s="39"/>
      <c r="J10" s="39"/>
      <c r="K10" s="57"/>
      <c r="L10" s="39"/>
      <c r="M10" s="39"/>
      <c r="N10" s="39"/>
      <c r="O10" s="58"/>
      <c r="P10" s="59"/>
      <c r="Q10" s="39"/>
      <c r="R10" s="39"/>
      <c r="S10" s="39"/>
      <c r="T10" s="39">
        <v>16.04</v>
      </c>
      <c r="U10" s="57">
        <v>1</v>
      </c>
      <c r="V10" s="39"/>
      <c r="W10" s="39"/>
      <c r="X10" s="60">
        <v>20.05</v>
      </c>
      <c r="Y10" s="39"/>
      <c r="Z10" s="59">
        <v>1</v>
      </c>
      <c r="AA10" s="59">
        <f t="shared" ref="AA10:AA25" si="0">F10+K10+P10+U10+Z10</f>
        <v>2</v>
      </c>
      <c r="AB10" s="61">
        <f t="shared" ref="AB10:AB24" si="1">AA10+AG10</f>
        <v>4</v>
      </c>
      <c r="AC10" s="61">
        <v>102</v>
      </c>
      <c r="AD10" s="62">
        <f t="shared" ref="AD10:AD25" si="2">AB10/AC10</f>
        <v>3.9215686274509803E-2</v>
      </c>
      <c r="AE10" s="21"/>
      <c r="AF10" s="21"/>
      <c r="AG10" s="72">
        <f>'СОО 1 полугодие'!AB10</f>
        <v>2</v>
      </c>
      <c r="AH10" s="73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</row>
    <row r="11" spans="1:45" ht="37.5" x14ac:dyDescent="0.3">
      <c r="A11" s="9" t="s">
        <v>30</v>
      </c>
      <c r="B11" s="39"/>
      <c r="C11" s="39"/>
      <c r="D11" s="39"/>
      <c r="E11" s="39"/>
      <c r="F11" s="57"/>
      <c r="G11" s="39"/>
      <c r="H11" s="39"/>
      <c r="I11" s="39"/>
      <c r="J11" s="39"/>
      <c r="K11" s="57"/>
      <c r="L11" s="39"/>
      <c r="M11" s="39"/>
      <c r="N11" s="39"/>
      <c r="O11" s="39"/>
      <c r="P11" s="57"/>
      <c r="Q11" s="39"/>
      <c r="R11" s="39"/>
      <c r="S11" s="39"/>
      <c r="T11" s="39"/>
      <c r="U11" s="57"/>
      <c r="V11" s="39"/>
      <c r="W11" s="39"/>
      <c r="X11" s="60">
        <v>7.05</v>
      </c>
      <c r="Y11" s="39"/>
      <c r="Z11" s="57">
        <v>1</v>
      </c>
      <c r="AA11" s="59">
        <f t="shared" si="0"/>
        <v>1</v>
      </c>
      <c r="AB11" s="61">
        <f t="shared" si="1"/>
        <v>3</v>
      </c>
      <c r="AC11" s="63">
        <v>102</v>
      </c>
      <c r="AD11" s="62">
        <f t="shared" si="2"/>
        <v>2.9411764705882353E-2</v>
      </c>
      <c r="AE11" s="21"/>
      <c r="AF11" s="21"/>
      <c r="AG11" s="72">
        <f>'СОО 1 полугодие'!AB11</f>
        <v>2</v>
      </c>
      <c r="AH11" s="73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</row>
    <row r="12" spans="1:45" ht="56.25" x14ac:dyDescent="0.3">
      <c r="A12" s="9" t="s">
        <v>84</v>
      </c>
      <c r="B12" s="39"/>
      <c r="C12" s="39"/>
      <c r="D12" s="39"/>
      <c r="E12" s="58"/>
      <c r="F12" s="59"/>
      <c r="G12" s="39"/>
      <c r="H12" s="39"/>
      <c r="I12" s="39"/>
      <c r="J12" s="39"/>
      <c r="K12" s="57"/>
      <c r="L12" s="39"/>
      <c r="M12" s="39"/>
      <c r="N12" s="39"/>
      <c r="O12" s="39"/>
      <c r="P12" s="57"/>
      <c r="Q12" s="39"/>
      <c r="R12" s="39"/>
      <c r="S12" s="39"/>
      <c r="T12" s="58"/>
      <c r="U12" s="59"/>
      <c r="V12" s="39"/>
      <c r="W12" s="39"/>
      <c r="X12" s="58">
        <v>45431</v>
      </c>
      <c r="Y12" s="58"/>
      <c r="Z12" s="59">
        <v>1</v>
      </c>
      <c r="AA12" s="59">
        <f t="shared" si="0"/>
        <v>1</v>
      </c>
      <c r="AB12" s="61">
        <f t="shared" si="1"/>
        <v>3</v>
      </c>
      <c r="AC12" s="61">
        <v>68</v>
      </c>
      <c r="AD12" s="62">
        <f t="shared" si="2"/>
        <v>4.4117647058823532E-2</v>
      </c>
      <c r="AE12" s="21"/>
      <c r="AF12" s="21"/>
      <c r="AG12" s="72">
        <f>'СОО 1 полугодие'!AB12</f>
        <v>2</v>
      </c>
      <c r="AH12" s="73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</row>
    <row r="13" spans="1:45" ht="18.75" x14ac:dyDescent="0.3">
      <c r="A13" s="9" t="s">
        <v>51</v>
      </c>
      <c r="B13" s="39"/>
      <c r="C13" s="39"/>
      <c r="D13" s="39"/>
      <c r="E13" s="39"/>
      <c r="F13" s="57"/>
      <c r="G13" s="39"/>
      <c r="H13" s="39"/>
      <c r="I13" s="39"/>
      <c r="J13" s="58"/>
      <c r="K13" s="59"/>
      <c r="L13" s="39"/>
      <c r="M13" s="39"/>
      <c r="N13" s="39"/>
      <c r="O13" s="39"/>
      <c r="P13" s="57"/>
      <c r="Q13" s="39"/>
      <c r="R13" s="39"/>
      <c r="S13" s="39"/>
      <c r="T13" s="58"/>
      <c r="U13" s="59"/>
      <c r="V13" s="39"/>
      <c r="W13" s="39"/>
      <c r="X13" s="60">
        <v>19.05</v>
      </c>
      <c r="Y13" s="58"/>
      <c r="Z13" s="59">
        <v>1</v>
      </c>
      <c r="AA13" s="59">
        <f t="shared" si="0"/>
        <v>1</v>
      </c>
      <c r="AB13" s="61">
        <f t="shared" si="1"/>
        <v>3</v>
      </c>
      <c r="AC13" s="61">
        <v>68</v>
      </c>
      <c r="AD13" s="62">
        <f t="shared" si="2"/>
        <v>4.4117647058823532E-2</v>
      </c>
      <c r="AE13" s="21"/>
      <c r="AF13" s="21"/>
      <c r="AG13" s="72">
        <f>'СОО 1 полугодие'!AB13</f>
        <v>2</v>
      </c>
      <c r="AH13" s="73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</row>
    <row r="14" spans="1:45" ht="37.5" x14ac:dyDescent="0.3">
      <c r="A14" s="9" t="s">
        <v>52</v>
      </c>
      <c r="B14" s="39"/>
      <c r="C14" s="39"/>
      <c r="D14" s="39"/>
      <c r="E14" s="39"/>
      <c r="F14" s="57"/>
      <c r="G14" s="39"/>
      <c r="H14" s="39"/>
      <c r="I14" s="39"/>
      <c r="J14" s="39"/>
      <c r="K14" s="57"/>
      <c r="L14" s="39"/>
      <c r="M14" s="39"/>
      <c r="N14" s="39"/>
      <c r="O14" s="39"/>
      <c r="P14" s="57"/>
      <c r="Q14" s="39"/>
      <c r="R14" s="39"/>
      <c r="S14" s="39"/>
      <c r="T14" s="39"/>
      <c r="U14" s="57"/>
      <c r="V14" s="39"/>
      <c r="W14" s="39"/>
      <c r="X14" s="60">
        <v>6.05</v>
      </c>
      <c r="Y14" s="39"/>
      <c r="Z14" s="57">
        <v>1</v>
      </c>
      <c r="AA14" s="59">
        <f t="shared" si="0"/>
        <v>1</v>
      </c>
      <c r="AB14" s="61">
        <f t="shared" si="1"/>
        <v>3</v>
      </c>
      <c r="AC14" s="63">
        <v>34</v>
      </c>
      <c r="AD14" s="62">
        <f t="shared" si="2"/>
        <v>8.8235294117647065E-2</v>
      </c>
      <c r="AE14" s="21"/>
      <c r="AF14" s="21"/>
      <c r="AG14" s="72">
        <f>'СОО 1 полугодие'!AB14</f>
        <v>2</v>
      </c>
      <c r="AH14" s="73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</row>
    <row r="15" spans="1:45" ht="18.75" x14ac:dyDescent="0.3">
      <c r="A15" s="9" t="s">
        <v>53</v>
      </c>
      <c r="B15" s="39"/>
      <c r="C15" s="39"/>
      <c r="D15" s="39"/>
      <c r="E15" s="39"/>
      <c r="F15" s="57"/>
      <c r="G15" s="39"/>
      <c r="H15" s="39"/>
      <c r="I15" s="39"/>
      <c r="J15" s="39"/>
      <c r="K15" s="57"/>
      <c r="L15" s="39"/>
      <c r="M15" s="39"/>
      <c r="N15" s="39"/>
      <c r="O15" s="58"/>
      <c r="P15" s="59"/>
      <c r="Q15" s="39"/>
      <c r="R15" s="39"/>
      <c r="S15" s="39"/>
      <c r="T15" s="39"/>
      <c r="U15" s="57"/>
      <c r="V15" s="39"/>
      <c r="W15" s="39"/>
      <c r="X15" s="60">
        <v>30.04</v>
      </c>
      <c r="Y15" s="58"/>
      <c r="Z15" s="59">
        <v>1</v>
      </c>
      <c r="AA15" s="59">
        <f t="shared" si="0"/>
        <v>1</v>
      </c>
      <c r="AB15" s="61">
        <f t="shared" si="1"/>
        <v>3</v>
      </c>
      <c r="AC15" s="61">
        <v>34</v>
      </c>
      <c r="AD15" s="62">
        <f t="shared" si="2"/>
        <v>8.8235294117647065E-2</v>
      </c>
      <c r="AE15" s="21"/>
      <c r="AF15" s="21"/>
      <c r="AG15" s="72">
        <f>'СОО 1 полугодие'!AB15</f>
        <v>2</v>
      </c>
      <c r="AH15" s="73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</row>
    <row r="16" spans="1:45" ht="18.75" x14ac:dyDescent="0.3">
      <c r="A16" s="9" t="s">
        <v>85</v>
      </c>
      <c r="B16" s="39"/>
      <c r="C16" s="39"/>
      <c r="D16" s="39"/>
      <c r="E16" s="39"/>
      <c r="F16" s="57"/>
      <c r="G16" s="39"/>
      <c r="H16" s="39"/>
      <c r="I16" s="39"/>
      <c r="J16" s="39"/>
      <c r="K16" s="57"/>
      <c r="L16" s="39"/>
      <c r="M16" s="39"/>
      <c r="N16" s="39"/>
      <c r="O16" s="39"/>
      <c r="P16" s="57"/>
      <c r="Q16" s="39"/>
      <c r="R16" s="39"/>
      <c r="S16" s="39"/>
      <c r="T16" s="39"/>
      <c r="U16" s="57"/>
      <c r="V16" s="39"/>
      <c r="W16" s="39"/>
      <c r="X16" s="58">
        <v>45425</v>
      </c>
      <c r="Y16" s="39"/>
      <c r="Z16" s="57">
        <v>1</v>
      </c>
      <c r="AA16" s="59">
        <f t="shared" si="0"/>
        <v>1</v>
      </c>
      <c r="AB16" s="61">
        <f t="shared" si="1"/>
        <v>3</v>
      </c>
      <c r="AC16" s="63">
        <v>68</v>
      </c>
      <c r="AD16" s="62">
        <f t="shared" si="2"/>
        <v>4.4117647058823532E-2</v>
      </c>
      <c r="AE16" s="21"/>
      <c r="AF16" s="21"/>
      <c r="AG16" s="72">
        <f>'СОО 1 полугодие'!AB16</f>
        <v>2</v>
      </c>
      <c r="AH16" s="73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</row>
    <row r="17" spans="1:45" ht="18.75" x14ac:dyDescent="0.3">
      <c r="A17" s="9" t="s">
        <v>89</v>
      </c>
      <c r="B17" s="39"/>
      <c r="C17" s="39"/>
      <c r="D17" s="39"/>
      <c r="E17" s="39"/>
      <c r="F17" s="57"/>
      <c r="G17" s="39"/>
      <c r="H17" s="39"/>
      <c r="I17" s="39"/>
      <c r="J17" s="39"/>
      <c r="K17" s="57"/>
      <c r="L17" s="39"/>
      <c r="M17" s="39"/>
      <c r="N17" s="39"/>
      <c r="O17" s="39"/>
      <c r="P17" s="57"/>
      <c r="Q17" s="39"/>
      <c r="R17" s="39"/>
      <c r="S17" s="39"/>
      <c r="T17" s="39"/>
      <c r="U17" s="57"/>
      <c r="V17" s="39"/>
      <c r="W17" s="39"/>
      <c r="X17" s="58">
        <v>45431</v>
      </c>
      <c r="Y17" s="39"/>
      <c r="Z17" s="57">
        <v>1</v>
      </c>
      <c r="AA17" s="59">
        <f t="shared" si="0"/>
        <v>1</v>
      </c>
      <c r="AB17" s="61">
        <f t="shared" si="1"/>
        <v>3</v>
      </c>
      <c r="AC17" s="63">
        <v>136</v>
      </c>
      <c r="AD17" s="62">
        <f t="shared" si="2"/>
        <v>2.2058823529411766E-2</v>
      </c>
      <c r="AE17" s="21"/>
      <c r="AF17" s="21"/>
      <c r="AG17" s="72">
        <f>'СОО 1 полугодие'!AB17</f>
        <v>2</v>
      </c>
      <c r="AH17" s="73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</row>
    <row r="18" spans="1:45" ht="18.75" x14ac:dyDescent="0.3">
      <c r="A18" s="9" t="s">
        <v>43</v>
      </c>
      <c r="B18" s="39"/>
      <c r="C18" s="39"/>
      <c r="D18" s="39"/>
      <c r="E18" s="39"/>
      <c r="F18" s="57"/>
      <c r="G18" s="39"/>
      <c r="H18" s="39"/>
      <c r="I18" s="39"/>
      <c r="J18" s="39"/>
      <c r="K18" s="57"/>
      <c r="L18" s="39"/>
      <c r="M18" s="39"/>
      <c r="N18" s="39"/>
      <c r="O18" s="39"/>
      <c r="P18" s="57"/>
      <c r="Q18" s="39"/>
      <c r="R18" s="39"/>
      <c r="S18" s="39"/>
      <c r="T18" s="39"/>
      <c r="U18" s="57"/>
      <c r="V18" s="39"/>
      <c r="W18" s="39"/>
      <c r="X18" s="58">
        <v>45420</v>
      </c>
      <c r="Y18" s="39"/>
      <c r="Z18" s="57">
        <v>1</v>
      </c>
      <c r="AA18" s="59">
        <f t="shared" si="0"/>
        <v>1</v>
      </c>
      <c r="AB18" s="61">
        <f t="shared" si="1"/>
        <v>3</v>
      </c>
      <c r="AC18" s="63">
        <v>34</v>
      </c>
      <c r="AD18" s="62">
        <f t="shared" si="2"/>
        <v>8.8235294117647065E-2</v>
      </c>
      <c r="AE18" s="21"/>
      <c r="AF18" s="21"/>
      <c r="AG18" s="72">
        <f>'СОО 1 полугодие'!AB18</f>
        <v>2</v>
      </c>
      <c r="AH18" s="73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</row>
    <row r="19" spans="1:45" ht="18.75" x14ac:dyDescent="0.3">
      <c r="A19" s="9" t="s">
        <v>44</v>
      </c>
      <c r="B19" s="39"/>
      <c r="C19" s="39"/>
      <c r="D19" s="39"/>
      <c r="E19" s="39"/>
      <c r="F19" s="57"/>
      <c r="G19" s="39"/>
      <c r="H19" s="39"/>
      <c r="I19" s="39"/>
      <c r="J19" s="39"/>
      <c r="K19" s="57"/>
      <c r="L19" s="39"/>
      <c r="M19" s="39"/>
      <c r="N19" s="39"/>
      <c r="O19" s="39"/>
      <c r="P19" s="57"/>
      <c r="Q19" s="39"/>
      <c r="R19" s="39"/>
      <c r="S19" s="39"/>
      <c r="T19" s="39"/>
      <c r="U19" s="57"/>
      <c r="V19" s="39"/>
      <c r="W19" s="39"/>
      <c r="X19" s="58">
        <v>45433</v>
      </c>
      <c r="Y19" s="39"/>
      <c r="Z19" s="57">
        <v>1</v>
      </c>
      <c r="AA19" s="59">
        <f t="shared" si="0"/>
        <v>1</v>
      </c>
      <c r="AB19" s="61">
        <f t="shared" si="1"/>
        <v>3</v>
      </c>
      <c r="AC19" s="63">
        <v>102</v>
      </c>
      <c r="AD19" s="62">
        <f t="shared" si="2"/>
        <v>2.9411764705882353E-2</v>
      </c>
      <c r="AE19" s="21"/>
      <c r="AF19" s="21"/>
      <c r="AG19" s="72">
        <f>'СОО 1 полугодие'!AB19</f>
        <v>2</v>
      </c>
      <c r="AH19" s="73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</row>
    <row r="20" spans="1:45" ht="18.75" x14ac:dyDescent="0.3">
      <c r="A20" s="9" t="s">
        <v>54</v>
      </c>
      <c r="B20" s="39"/>
      <c r="C20" s="39"/>
      <c r="D20" s="39"/>
      <c r="E20" s="58">
        <v>45321</v>
      </c>
      <c r="F20" s="59">
        <v>1</v>
      </c>
      <c r="G20" s="39"/>
      <c r="H20" s="39"/>
      <c r="I20" s="39"/>
      <c r="J20" s="39"/>
      <c r="K20" s="57"/>
      <c r="L20" s="39"/>
      <c r="M20" s="39"/>
      <c r="N20" s="39"/>
      <c r="O20" s="39"/>
      <c r="P20" s="57"/>
      <c r="Q20" s="39"/>
      <c r="R20" s="39"/>
      <c r="S20" s="39"/>
      <c r="T20" s="39"/>
      <c r="U20" s="57"/>
      <c r="V20" s="39"/>
      <c r="W20" s="39"/>
      <c r="X20" s="58">
        <v>45433</v>
      </c>
      <c r="Y20" s="58">
        <v>45427</v>
      </c>
      <c r="Z20" s="59">
        <v>2</v>
      </c>
      <c r="AA20" s="59">
        <f t="shared" si="0"/>
        <v>3</v>
      </c>
      <c r="AB20" s="61">
        <f>AA20+AG20</f>
        <v>6</v>
      </c>
      <c r="AC20" s="61">
        <v>68</v>
      </c>
      <c r="AD20" s="62">
        <f t="shared" si="2"/>
        <v>8.8235294117647065E-2</v>
      </c>
      <c r="AE20" s="21"/>
      <c r="AF20" s="21"/>
      <c r="AG20" s="72">
        <f>'СОО 1 полугодие'!AB20</f>
        <v>3</v>
      </c>
      <c r="AH20" s="73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</row>
    <row r="21" spans="1:45" ht="15.75" customHeight="1" x14ac:dyDescent="0.3">
      <c r="A21" s="9" t="s">
        <v>56</v>
      </c>
      <c r="B21" s="39"/>
      <c r="C21" s="39"/>
      <c r="D21" s="39"/>
      <c r="E21" s="39"/>
      <c r="F21" s="57"/>
      <c r="G21" s="39"/>
      <c r="H21" s="39"/>
      <c r="I21" s="39"/>
      <c r="J21" s="39"/>
      <c r="K21" s="57"/>
      <c r="L21" s="39"/>
      <c r="M21" s="39"/>
      <c r="N21" s="39"/>
      <c r="O21" s="39"/>
      <c r="P21" s="57"/>
      <c r="Q21" s="39"/>
      <c r="R21" s="39"/>
      <c r="S21" s="39"/>
      <c r="T21" s="58"/>
      <c r="U21" s="57"/>
      <c r="V21" s="39"/>
      <c r="W21" s="39"/>
      <c r="X21" s="58">
        <v>45432</v>
      </c>
      <c r="Y21" s="39"/>
      <c r="Z21" s="57">
        <v>1</v>
      </c>
      <c r="AA21" s="59">
        <f t="shared" si="0"/>
        <v>1</v>
      </c>
      <c r="AB21" s="61">
        <f t="shared" si="1"/>
        <v>2</v>
      </c>
      <c r="AC21" s="63">
        <v>34</v>
      </c>
      <c r="AD21" s="62">
        <f t="shared" si="2"/>
        <v>5.8823529411764705E-2</v>
      </c>
      <c r="AE21" s="21"/>
      <c r="AF21" s="21"/>
      <c r="AG21" s="72">
        <f>'СОО 1 полугодие'!AB21</f>
        <v>1</v>
      </c>
      <c r="AH21" s="73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</row>
    <row r="22" spans="1:45" ht="15.75" customHeight="1" x14ac:dyDescent="0.3">
      <c r="A22" s="9" t="s">
        <v>87</v>
      </c>
      <c r="B22" s="39"/>
      <c r="C22" s="39"/>
      <c r="D22" s="39"/>
      <c r="E22" s="39"/>
      <c r="F22" s="57"/>
      <c r="G22" s="39"/>
      <c r="H22" s="39"/>
      <c r="I22" s="58">
        <v>45343</v>
      </c>
      <c r="J22" s="39"/>
      <c r="K22" s="57">
        <v>1</v>
      </c>
      <c r="L22" s="39"/>
      <c r="M22" s="39"/>
      <c r="N22" s="39"/>
      <c r="O22" s="39"/>
      <c r="P22" s="57"/>
      <c r="Q22" s="39"/>
      <c r="R22" s="39"/>
      <c r="S22" s="39"/>
      <c r="T22" s="39"/>
      <c r="U22" s="57"/>
      <c r="V22" s="39"/>
      <c r="W22" s="39"/>
      <c r="X22" s="39"/>
      <c r="Y22" s="39"/>
      <c r="Z22" s="57"/>
      <c r="AA22" s="59">
        <f t="shared" si="0"/>
        <v>1</v>
      </c>
      <c r="AB22" s="61">
        <f t="shared" si="1"/>
        <v>1</v>
      </c>
      <c r="AC22" s="63">
        <v>34</v>
      </c>
      <c r="AD22" s="62">
        <f t="shared" si="2"/>
        <v>2.9411764705882353E-2</v>
      </c>
      <c r="AE22" s="21"/>
      <c r="AF22" s="21"/>
      <c r="AG22" s="72">
        <f>'СОО 1 полугодие'!AB22</f>
        <v>0</v>
      </c>
      <c r="AH22" s="73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</row>
    <row r="23" spans="1:45" ht="15.75" customHeight="1" x14ac:dyDescent="0.3">
      <c r="A23" s="9" t="s">
        <v>25</v>
      </c>
      <c r="B23" s="39"/>
      <c r="C23" s="39"/>
      <c r="D23" s="39"/>
      <c r="E23" s="39"/>
      <c r="F23" s="57"/>
      <c r="G23" s="39"/>
      <c r="H23" s="39"/>
      <c r="I23" s="39"/>
      <c r="J23" s="39"/>
      <c r="K23" s="57"/>
      <c r="L23" s="39"/>
      <c r="M23" s="39"/>
      <c r="N23" s="39"/>
      <c r="O23" s="39"/>
      <c r="P23" s="57"/>
      <c r="Q23" s="39"/>
      <c r="R23" s="39"/>
      <c r="S23" s="39"/>
      <c r="T23" s="39"/>
      <c r="U23" s="57"/>
      <c r="V23" s="39"/>
      <c r="W23" s="39"/>
      <c r="X23" s="58"/>
      <c r="Y23" s="39"/>
      <c r="Z23" s="57"/>
      <c r="AA23" s="59">
        <f t="shared" si="0"/>
        <v>0</v>
      </c>
      <c r="AB23" s="61">
        <f t="shared" si="1"/>
        <v>0</v>
      </c>
      <c r="AC23" s="63">
        <v>102</v>
      </c>
      <c r="AD23" s="62">
        <f t="shared" si="2"/>
        <v>0</v>
      </c>
      <c r="AE23" s="21"/>
      <c r="AF23" s="21"/>
      <c r="AG23" s="72">
        <f>'СОО 1 полугодие'!AB23</f>
        <v>0</v>
      </c>
      <c r="AH23" s="73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</row>
    <row r="24" spans="1:45" ht="15.75" customHeight="1" x14ac:dyDescent="0.3">
      <c r="A24" s="37" t="s">
        <v>57</v>
      </c>
      <c r="B24" s="39"/>
      <c r="C24" s="39"/>
      <c r="D24" s="39"/>
      <c r="E24" s="39"/>
      <c r="F24" s="57"/>
      <c r="G24" s="39"/>
      <c r="H24" s="39"/>
      <c r="I24" s="39"/>
      <c r="J24" s="39"/>
      <c r="K24" s="57"/>
      <c r="L24" s="39"/>
      <c r="M24" s="39"/>
      <c r="N24" s="39"/>
      <c r="O24" s="39"/>
      <c r="P24" s="57"/>
      <c r="Q24" s="39"/>
      <c r="R24" s="39"/>
      <c r="S24" s="39"/>
      <c r="T24" s="39"/>
      <c r="U24" s="57"/>
      <c r="V24" s="39"/>
      <c r="W24" s="39"/>
      <c r="X24" s="58">
        <v>45431</v>
      </c>
      <c r="Y24" s="39"/>
      <c r="Z24" s="59">
        <v>1</v>
      </c>
      <c r="AA24" s="59">
        <f t="shared" si="0"/>
        <v>1</v>
      </c>
      <c r="AB24" s="61">
        <f t="shared" si="1"/>
        <v>3</v>
      </c>
      <c r="AC24" s="61">
        <v>34</v>
      </c>
      <c r="AD24" s="62">
        <f t="shared" si="2"/>
        <v>8.8235294117647065E-2</v>
      </c>
      <c r="AE24" s="21"/>
      <c r="AF24" s="21"/>
      <c r="AG24" s="72">
        <f>'СОО 1 полугодие'!AB24</f>
        <v>2</v>
      </c>
      <c r="AH24" s="73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</row>
    <row r="25" spans="1:45" ht="15.75" customHeight="1" x14ac:dyDescent="0.3">
      <c r="A25" s="64" t="s">
        <v>27</v>
      </c>
      <c r="B25" s="65"/>
      <c r="C25" s="65"/>
      <c r="D25" s="65"/>
      <c r="E25" s="65">
        <v>1</v>
      </c>
      <c r="F25" s="57">
        <v>1</v>
      </c>
      <c r="G25" s="65"/>
      <c r="H25" s="65"/>
      <c r="I25" s="65">
        <v>1</v>
      </c>
      <c r="J25" s="65"/>
      <c r="K25" s="57">
        <v>1</v>
      </c>
      <c r="L25" s="65"/>
      <c r="M25" s="65"/>
      <c r="N25" s="65"/>
      <c r="O25" s="65"/>
      <c r="P25" s="57"/>
      <c r="Q25" s="65"/>
      <c r="R25" s="65"/>
      <c r="S25" s="65"/>
      <c r="T25" s="65"/>
      <c r="U25" s="57"/>
      <c r="V25" s="65"/>
      <c r="W25" s="65"/>
      <c r="X25" s="65">
        <v>13</v>
      </c>
      <c r="Y25" s="65">
        <v>1</v>
      </c>
      <c r="Z25" s="57">
        <v>14</v>
      </c>
      <c r="AA25" s="59">
        <f t="shared" si="0"/>
        <v>16</v>
      </c>
      <c r="AB25" s="65">
        <v>32</v>
      </c>
      <c r="AC25" s="65">
        <v>1088</v>
      </c>
      <c r="AD25" s="62">
        <f t="shared" si="2"/>
        <v>2.9411764705882353E-2</v>
      </c>
      <c r="AE25" s="21"/>
      <c r="AF25" s="73"/>
      <c r="AG25" s="72">
        <f t="shared" ref="AG25" si="3">O25+U25+Z25+AF25</f>
        <v>14</v>
      </c>
      <c r="AH25" s="73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</row>
    <row r="26" spans="1:45" ht="15.75" customHeight="1" x14ac:dyDescent="0.3">
      <c r="A26" s="111" t="s">
        <v>92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9"/>
      <c r="AF26" s="71"/>
      <c r="AG26" s="71"/>
      <c r="AH26" s="71"/>
      <c r="AI26" s="71"/>
    </row>
    <row r="27" spans="1:45" ht="15.75" customHeight="1" x14ac:dyDescent="0.3">
      <c r="A27" s="9" t="s">
        <v>18</v>
      </c>
      <c r="B27" s="39"/>
      <c r="C27" s="39"/>
      <c r="D27" s="39"/>
      <c r="E27" s="39"/>
      <c r="F27" s="57"/>
      <c r="G27" s="39"/>
      <c r="H27" s="39"/>
      <c r="I27" s="39"/>
      <c r="J27" s="58"/>
      <c r="K27" s="59"/>
      <c r="L27" s="39"/>
      <c r="M27" s="39"/>
      <c r="N27" s="39"/>
      <c r="O27" s="39"/>
      <c r="P27" s="57"/>
      <c r="Q27" s="11"/>
      <c r="R27" s="39"/>
      <c r="S27" s="39"/>
      <c r="T27" s="58"/>
      <c r="U27" s="59"/>
      <c r="V27" s="39"/>
      <c r="W27" s="39"/>
      <c r="X27" s="60">
        <v>14.05</v>
      </c>
      <c r="Y27" s="60"/>
      <c r="Z27" s="59">
        <v>1</v>
      </c>
      <c r="AA27" s="59">
        <f>F27+K27+P27+U27+Z27</f>
        <v>1</v>
      </c>
      <c r="AB27" s="61">
        <f>AA27+AG27</f>
        <v>3</v>
      </c>
      <c r="AC27" s="61">
        <v>68</v>
      </c>
      <c r="AD27" s="62">
        <f>AB27/AC27</f>
        <v>4.4117647058823532E-2</v>
      </c>
      <c r="AF27" s="71"/>
      <c r="AG27" s="72">
        <f>'СОО 1 полугодие'!AB27</f>
        <v>2</v>
      </c>
      <c r="AH27" s="71"/>
      <c r="AI27" s="71"/>
    </row>
    <row r="28" spans="1:45" ht="15.75" customHeight="1" x14ac:dyDescent="0.3">
      <c r="A28" s="9" t="s">
        <v>40</v>
      </c>
      <c r="B28" s="39"/>
      <c r="C28" s="39"/>
      <c r="D28" s="39"/>
      <c r="E28" s="39"/>
      <c r="F28" s="57"/>
      <c r="G28" s="39"/>
      <c r="H28" s="39"/>
      <c r="I28" s="39"/>
      <c r="J28" s="58"/>
      <c r="K28" s="59"/>
      <c r="L28" s="39"/>
      <c r="M28" s="39"/>
      <c r="N28" s="39"/>
      <c r="O28" s="39"/>
      <c r="P28" s="57"/>
      <c r="Q28" s="39"/>
      <c r="R28" s="39"/>
      <c r="S28" s="39"/>
      <c r="T28" s="39"/>
      <c r="U28" s="57"/>
      <c r="V28" s="39"/>
      <c r="W28" s="39"/>
      <c r="X28" s="60">
        <v>12.05</v>
      </c>
      <c r="Y28" s="39"/>
      <c r="Z28" s="59">
        <v>1</v>
      </c>
      <c r="AA28" s="59">
        <f t="shared" ref="AA28:AA42" si="4">F28+K28+P28+U28+Z28</f>
        <v>1</v>
      </c>
      <c r="AB28" s="61">
        <f t="shared" ref="AB28:AB41" si="5">AA28+AG28</f>
        <v>3</v>
      </c>
      <c r="AC28" s="61">
        <v>102</v>
      </c>
      <c r="AD28" s="62">
        <f t="shared" ref="AD28:AD42" si="6">AB28/AC28</f>
        <v>2.9411764705882353E-2</v>
      </c>
      <c r="AF28" s="71"/>
      <c r="AG28" s="72">
        <f>'СОО 1 полугодие'!AB28</f>
        <v>2</v>
      </c>
      <c r="AH28" s="71"/>
      <c r="AI28" s="71"/>
    </row>
    <row r="29" spans="1:45" ht="15.75" customHeight="1" x14ac:dyDescent="0.3">
      <c r="A29" s="9" t="s">
        <v>30</v>
      </c>
      <c r="B29" s="39"/>
      <c r="C29" s="39"/>
      <c r="D29" s="39"/>
      <c r="E29" s="39"/>
      <c r="F29" s="57"/>
      <c r="G29" s="39"/>
      <c r="H29" s="39"/>
      <c r="I29" s="39"/>
      <c r="J29" s="39"/>
      <c r="K29" s="57"/>
      <c r="L29" s="39"/>
      <c r="M29" s="39"/>
      <c r="N29" s="39"/>
      <c r="O29" s="39"/>
      <c r="P29" s="57"/>
      <c r="Q29" s="39"/>
      <c r="R29" s="39"/>
      <c r="S29" s="39"/>
      <c r="T29" s="39"/>
      <c r="U29" s="57"/>
      <c r="V29" s="39"/>
      <c r="W29" s="39"/>
      <c r="X29" s="69">
        <v>45410</v>
      </c>
      <c r="Y29" s="39"/>
      <c r="Z29" s="57">
        <v>1</v>
      </c>
      <c r="AA29" s="59">
        <f t="shared" si="4"/>
        <v>1</v>
      </c>
      <c r="AB29" s="61">
        <f t="shared" si="5"/>
        <v>3</v>
      </c>
      <c r="AC29" s="63">
        <v>102</v>
      </c>
      <c r="AD29" s="62">
        <f t="shared" si="6"/>
        <v>2.9411764705882353E-2</v>
      </c>
      <c r="AF29" s="71"/>
      <c r="AG29" s="72">
        <f>'СОО 1 полугодие'!AB29</f>
        <v>2</v>
      </c>
      <c r="AH29" s="71"/>
      <c r="AI29" s="71"/>
    </row>
    <row r="30" spans="1:45" ht="15.75" customHeight="1" x14ac:dyDescent="0.3">
      <c r="A30" s="9" t="s">
        <v>84</v>
      </c>
      <c r="B30" s="39"/>
      <c r="C30" s="39"/>
      <c r="D30" s="39"/>
      <c r="E30" s="58"/>
      <c r="F30" s="59"/>
      <c r="G30" s="39"/>
      <c r="H30" s="39"/>
      <c r="I30" s="39"/>
      <c r="J30" s="58"/>
      <c r="K30" s="59"/>
      <c r="L30" s="39"/>
      <c r="M30" s="39"/>
      <c r="N30" s="39"/>
      <c r="O30" s="58"/>
      <c r="P30" s="59"/>
      <c r="Q30" s="39"/>
      <c r="R30" s="39"/>
      <c r="S30" s="58"/>
      <c r="T30" s="58"/>
      <c r="U30" s="59"/>
      <c r="V30" s="39"/>
      <c r="W30" s="39"/>
      <c r="X30" s="69">
        <v>45411</v>
      </c>
      <c r="Y30" s="39"/>
      <c r="Z30" s="57">
        <v>1</v>
      </c>
      <c r="AA30" s="59">
        <f t="shared" si="4"/>
        <v>1</v>
      </c>
      <c r="AB30" s="61">
        <f t="shared" si="5"/>
        <v>3</v>
      </c>
      <c r="AC30" s="61">
        <v>102</v>
      </c>
      <c r="AD30" s="62">
        <f t="shared" si="6"/>
        <v>2.9411764705882353E-2</v>
      </c>
      <c r="AF30" s="71"/>
      <c r="AG30" s="72">
        <f>'СОО 1 полугодие'!AB30</f>
        <v>2</v>
      </c>
      <c r="AH30" s="71"/>
      <c r="AI30" s="71"/>
    </row>
    <row r="31" spans="1:45" ht="15.75" customHeight="1" x14ac:dyDescent="0.3">
      <c r="A31" s="9" t="s">
        <v>51</v>
      </c>
      <c r="B31" s="39"/>
      <c r="C31" s="39"/>
      <c r="D31" s="39"/>
      <c r="E31" s="39"/>
      <c r="F31" s="57"/>
      <c r="G31" s="39"/>
      <c r="H31" s="39"/>
      <c r="I31" s="39"/>
      <c r="J31" s="39"/>
      <c r="K31" s="57"/>
      <c r="L31" s="39"/>
      <c r="M31" s="39"/>
      <c r="N31" s="39"/>
      <c r="O31" s="39"/>
      <c r="P31" s="57"/>
      <c r="Q31" s="39"/>
      <c r="R31" s="39"/>
      <c r="S31" s="39"/>
      <c r="T31" s="39"/>
      <c r="U31" s="57"/>
      <c r="V31" s="39"/>
      <c r="W31" s="39"/>
      <c r="X31" s="69">
        <v>45412</v>
      </c>
      <c r="Y31" s="39"/>
      <c r="Z31" s="57">
        <v>1</v>
      </c>
      <c r="AA31" s="59">
        <f t="shared" si="4"/>
        <v>1</v>
      </c>
      <c r="AB31" s="61">
        <f t="shared" si="5"/>
        <v>3</v>
      </c>
      <c r="AC31" s="63">
        <v>34</v>
      </c>
      <c r="AD31" s="62">
        <f t="shared" si="6"/>
        <v>8.8235294117647065E-2</v>
      </c>
      <c r="AF31" s="71"/>
      <c r="AG31" s="72">
        <f>'СОО 1 полугодие'!AB31</f>
        <v>2</v>
      </c>
      <c r="AH31" s="71"/>
      <c r="AI31" s="71"/>
    </row>
    <row r="32" spans="1:45" ht="15.75" customHeight="1" x14ac:dyDescent="0.3">
      <c r="A32" s="9" t="s">
        <v>52</v>
      </c>
      <c r="B32" s="39"/>
      <c r="C32" s="39"/>
      <c r="D32" s="39"/>
      <c r="E32" s="39"/>
      <c r="F32" s="57"/>
      <c r="G32" s="39"/>
      <c r="H32" s="39"/>
      <c r="I32" s="39"/>
      <c r="J32" s="39"/>
      <c r="K32" s="57"/>
      <c r="L32" s="39"/>
      <c r="M32" s="39"/>
      <c r="N32" s="39"/>
      <c r="O32" s="39"/>
      <c r="P32" s="57"/>
      <c r="Q32" s="39"/>
      <c r="R32" s="39"/>
      <c r="S32" s="39"/>
      <c r="T32" s="39"/>
      <c r="U32" s="57"/>
      <c r="V32" s="39"/>
      <c r="W32" s="39"/>
      <c r="X32" s="70">
        <v>12.05</v>
      </c>
      <c r="Y32" s="39"/>
      <c r="Z32" s="57">
        <v>1</v>
      </c>
      <c r="AA32" s="59">
        <f t="shared" si="4"/>
        <v>1</v>
      </c>
      <c r="AB32" s="61">
        <f t="shared" si="5"/>
        <v>3</v>
      </c>
      <c r="AC32" s="63">
        <v>34</v>
      </c>
      <c r="AD32" s="62">
        <f t="shared" si="6"/>
        <v>8.8235294117647065E-2</v>
      </c>
      <c r="AF32" s="71"/>
      <c r="AG32" s="72">
        <f>'СОО 1 полугодие'!AB32</f>
        <v>2</v>
      </c>
      <c r="AH32" s="71"/>
      <c r="AI32" s="71"/>
    </row>
    <row r="33" spans="1:35" ht="15.75" customHeight="1" x14ac:dyDescent="0.3">
      <c r="A33" s="9" t="s">
        <v>53</v>
      </c>
      <c r="B33" s="39"/>
      <c r="C33" s="39"/>
      <c r="D33" s="39"/>
      <c r="E33" s="39"/>
      <c r="F33" s="57"/>
      <c r="G33" s="39"/>
      <c r="H33" s="39"/>
      <c r="I33" s="39"/>
      <c r="J33" s="39"/>
      <c r="K33" s="57"/>
      <c r="L33" s="39"/>
      <c r="M33" s="39"/>
      <c r="N33" s="39"/>
      <c r="O33" s="39"/>
      <c r="P33" s="57"/>
      <c r="Q33" s="39"/>
      <c r="R33" s="39"/>
      <c r="S33" s="39"/>
      <c r="T33" s="39"/>
      <c r="U33" s="57"/>
      <c r="V33" s="39"/>
      <c r="W33" s="39"/>
      <c r="X33" s="58">
        <v>45428</v>
      </c>
      <c r="Y33" s="39"/>
      <c r="Z33" s="59">
        <v>1</v>
      </c>
      <c r="AA33" s="59">
        <f t="shared" si="4"/>
        <v>1</v>
      </c>
      <c r="AB33" s="61">
        <f t="shared" si="5"/>
        <v>3</v>
      </c>
      <c r="AC33" s="61">
        <v>34</v>
      </c>
      <c r="AD33" s="62">
        <f t="shared" si="6"/>
        <v>8.8235294117647065E-2</v>
      </c>
      <c r="AF33" s="71"/>
      <c r="AG33" s="72">
        <f>'СОО 1 полугодие'!AB33</f>
        <v>2</v>
      </c>
      <c r="AH33" s="71"/>
      <c r="AI33" s="71"/>
    </row>
    <row r="34" spans="1:35" ht="15.75" customHeight="1" x14ac:dyDescent="0.3">
      <c r="A34" s="9" t="s">
        <v>85</v>
      </c>
      <c r="B34" s="39"/>
      <c r="C34" s="39"/>
      <c r="D34" s="39"/>
      <c r="E34" s="39"/>
      <c r="F34" s="57"/>
      <c r="G34" s="39"/>
      <c r="H34" s="39"/>
      <c r="I34" s="39"/>
      <c r="J34" s="39"/>
      <c r="K34" s="57"/>
      <c r="L34" s="39"/>
      <c r="M34" s="39"/>
      <c r="N34" s="39"/>
      <c r="O34" s="39"/>
      <c r="P34" s="57"/>
      <c r="Q34" s="11"/>
      <c r="R34" s="39"/>
      <c r="S34" s="39"/>
      <c r="T34" s="39"/>
      <c r="U34" s="57"/>
      <c r="V34" s="39"/>
      <c r="W34" s="39"/>
      <c r="X34" s="58">
        <v>45425</v>
      </c>
      <c r="Y34" s="39"/>
      <c r="Z34" s="57">
        <v>1</v>
      </c>
      <c r="AA34" s="59">
        <f t="shared" si="4"/>
        <v>1</v>
      </c>
      <c r="AB34" s="61">
        <f t="shared" si="5"/>
        <v>3</v>
      </c>
      <c r="AC34" s="63">
        <v>68</v>
      </c>
      <c r="AD34" s="62">
        <f t="shared" si="6"/>
        <v>4.4117647058823532E-2</v>
      </c>
      <c r="AF34" s="71"/>
      <c r="AG34" s="72">
        <f>'СОО 1 полугодие'!AB34</f>
        <v>2</v>
      </c>
      <c r="AH34" s="71"/>
      <c r="AI34" s="71"/>
    </row>
    <row r="35" spans="1:35" ht="15.75" customHeight="1" x14ac:dyDescent="0.3">
      <c r="A35" s="9" t="s">
        <v>89</v>
      </c>
      <c r="B35" s="39"/>
      <c r="C35" s="39"/>
      <c r="D35" s="39"/>
      <c r="E35" s="39"/>
      <c r="F35" s="57"/>
      <c r="G35" s="39"/>
      <c r="H35" s="39"/>
      <c r="I35" s="39"/>
      <c r="J35" s="39"/>
      <c r="K35" s="57"/>
      <c r="L35" s="39"/>
      <c r="M35" s="39"/>
      <c r="N35" s="39"/>
      <c r="O35" s="39"/>
      <c r="P35" s="57"/>
      <c r="Q35" s="11"/>
      <c r="R35" s="39"/>
      <c r="S35" s="39"/>
      <c r="T35" s="39"/>
      <c r="U35" s="57"/>
      <c r="V35" s="39"/>
      <c r="W35" s="39"/>
      <c r="X35" s="58">
        <v>45431</v>
      </c>
      <c r="Y35" s="39"/>
      <c r="Z35" s="57">
        <v>1</v>
      </c>
      <c r="AA35" s="59">
        <f t="shared" si="4"/>
        <v>1</v>
      </c>
      <c r="AB35" s="61">
        <f t="shared" si="5"/>
        <v>3</v>
      </c>
      <c r="AC35" s="63">
        <v>136</v>
      </c>
      <c r="AD35" s="62">
        <f t="shared" si="6"/>
        <v>2.2058823529411766E-2</v>
      </c>
      <c r="AF35" s="71"/>
      <c r="AG35" s="72">
        <f>'СОО 1 полугодие'!AB35</f>
        <v>2</v>
      </c>
      <c r="AH35" s="71"/>
      <c r="AI35" s="71"/>
    </row>
    <row r="36" spans="1:35" ht="15.75" customHeight="1" x14ac:dyDescent="0.3">
      <c r="A36" s="9" t="s">
        <v>43</v>
      </c>
      <c r="B36" s="39"/>
      <c r="C36" s="39"/>
      <c r="D36" s="39"/>
      <c r="E36" s="39"/>
      <c r="F36" s="57"/>
      <c r="G36" s="39"/>
      <c r="H36" s="39"/>
      <c r="I36" s="39"/>
      <c r="J36" s="39"/>
      <c r="K36" s="57"/>
      <c r="L36" s="39"/>
      <c r="M36" s="39"/>
      <c r="N36" s="39"/>
      <c r="O36" s="39"/>
      <c r="P36" s="57"/>
      <c r="Q36" s="11"/>
      <c r="R36" s="39"/>
      <c r="S36" s="39"/>
      <c r="T36" s="39"/>
      <c r="U36" s="57"/>
      <c r="V36" s="39"/>
      <c r="W36" s="39"/>
      <c r="X36" s="58">
        <v>45426</v>
      </c>
      <c r="Y36" s="39"/>
      <c r="Z36" s="57">
        <v>1</v>
      </c>
      <c r="AA36" s="59">
        <f t="shared" si="4"/>
        <v>1</v>
      </c>
      <c r="AB36" s="61">
        <f t="shared" si="5"/>
        <v>3</v>
      </c>
      <c r="AC36" s="63">
        <v>34</v>
      </c>
      <c r="AD36" s="62">
        <f t="shared" si="6"/>
        <v>8.8235294117647065E-2</v>
      </c>
      <c r="AF36" s="71"/>
      <c r="AG36" s="72">
        <f>'СОО 1 полугодие'!AB36</f>
        <v>2</v>
      </c>
      <c r="AH36" s="71"/>
      <c r="AI36" s="71"/>
    </row>
    <row r="37" spans="1:35" ht="15.75" customHeight="1" x14ac:dyDescent="0.3">
      <c r="A37" s="9" t="s">
        <v>44</v>
      </c>
      <c r="B37" s="39"/>
      <c r="C37" s="39"/>
      <c r="D37" s="39"/>
      <c r="E37" s="39"/>
      <c r="F37" s="57"/>
      <c r="G37" s="39"/>
      <c r="H37" s="39"/>
      <c r="I37" s="39"/>
      <c r="J37" s="39"/>
      <c r="K37" s="57"/>
      <c r="L37" s="39"/>
      <c r="M37" s="39"/>
      <c r="N37" s="39"/>
      <c r="O37" s="39"/>
      <c r="P37" s="57"/>
      <c r="Q37" s="11"/>
      <c r="R37" s="39"/>
      <c r="S37" s="39"/>
      <c r="T37" s="39"/>
      <c r="U37" s="57"/>
      <c r="V37" s="39"/>
      <c r="W37" s="39"/>
      <c r="X37" s="58">
        <v>45433</v>
      </c>
      <c r="Y37" s="39"/>
      <c r="Z37" s="57">
        <v>1</v>
      </c>
      <c r="AA37" s="59">
        <f t="shared" si="4"/>
        <v>1</v>
      </c>
      <c r="AB37" s="61">
        <f t="shared" si="5"/>
        <v>3</v>
      </c>
      <c r="AC37" s="63">
        <v>102</v>
      </c>
      <c r="AD37" s="62">
        <f t="shared" si="6"/>
        <v>2.9411764705882353E-2</v>
      </c>
      <c r="AF37" s="71"/>
      <c r="AG37" s="72">
        <f>'СОО 1 полугодие'!AB37</f>
        <v>2</v>
      </c>
      <c r="AH37" s="71"/>
      <c r="AI37" s="71"/>
    </row>
    <row r="38" spans="1:35" ht="15.75" customHeight="1" x14ac:dyDescent="0.3">
      <c r="A38" s="9" t="s">
        <v>54</v>
      </c>
      <c r="B38" s="39"/>
      <c r="C38" s="39"/>
      <c r="D38" s="39"/>
      <c r="E38" s="58">
        <v>45321</v>
      </c>
      <c r="F38" s="59">
        <v>1</v>
      </c>
      <c r="G38" s="39"/>
      <c r="H38" s="39"/>
      <c r="I38" s="39"/>
      <c r="J38" s="39"/>
      <c r="K38" s="57"/>
      <c r="L38" s="39"/>
      <c r="M38" s="39"/>
      <c r="N38" s="39"/>
      <c r="O38" s="39"/>
      <c r="P38" s="57"/>
      <c r="Q38" s="58"/>
      <c r="R38" s="39"/>
      <c r="S38" s="39"/>
      <c r="T38" s="58">
        <v>45406</v>
      </c>
      <c r="U38" s="59">
        <v>1</v>
      </c>
      <c r="V38" s="39"/>
      <c r="W38" s="39"/>
      <c r="X38" s="58">
        <v>45432</v>
      </c>
      <c r="Y38" s="39"/>
      <c r="Z38" s="59">
        <v>1</v>
      </c>
      <c r="AA38" s="59">
        <f t="shared" si="4"/>
        <v>3</v>
      </c>
      <c r="AB38" s="61">
        <f t="shared" si="5"/>
        <v>7</v>
      </c>
      <c r="AC38" s="61">
        <v>68</v>
      </c>
      <c r="AD38" s="62">
        <f t="shared" si="6"/>
        <v>0.10294117647058823</v>
      </c>
      <c r="AF38" s="71"/>
      <c r="AG38" s="72">
        <f>'СОО 1 полугодие'!AB38</f>
        <v>4</v>
      </c>
      <c r="AH38" s="71"/>
      <c r="AI38" s="71"/>
    </row>
    <row r="39" spans="1:35" ht="15.75" customHeight="1" x14ac:dyDescent="0.3">
      <c r="A39" s="9" t="s">
        <v>56</v>
      </c>
      <c r="B39" s="39"/>
      <c r="C39" s="39"/>
      <c r="D39" s="39"/>
      <c r="E39" s="39"/>
      <c r="F39" s="57"/>
      <c r="G39" s="39"/>
      <c r="H39" s="39"/>
      <c r="I39" s="39"/>
      <c r="J39" s="39"/>
      <c r="K39" s="57"/>
      <c r="L39" s="60" t="s">
        <v>93</v>
      </c>
      <c r="M39" s="39"/>
      <c r="N39" s="39"/>
      <c r="O39" s="39"/>
      <c r="P39" s="57">
        <v>1</v>
      </c>
      <c r="Q39" s="11"/>
      <c r="R39" s="39"/>
      <c r="S39" s="39"/>
      <c r="T39" s="39"/>
      <c r="U39" s="57"/>
      <c r="V39" s="39"/>
      <c r="W39" s="39"/>
      <c r="X39" s="58">
        <v>45432</v>
      </c>
      <c r="Y39" s="39"/>
      <c r="Z39" s="57">
        <v>1</v>
      </c>
      <c r="AA39" s="59">
        <f t="shared" si="4"/>
        <v>2</v>
      </c>
      <c r="AB39" s="61">
        <f t="shared" si="5"/>
        <v>3</v>
      </c>
      <c r="AC39" s="63">
        <v>34</v>
      </c>
      <c r="AD39" s="62">
        <f t="shared" si="6"/>
        <v>8.8235294117647065E-2</v>
      </c>
      <c r="AF39" s="71"/>
      <c r="AG39" s="72">
        <f>'СОО 1 полугодие'!AB39</f>
        <v>1</v>
      </c>
      <c r="AH39" s="71"/>
      <c r="AI39" s="71"/>
    </row>
    <row r="40" spans="1:35" ht="15.75" customHeight="1" x14ac:dyDescent="0.3">
      <c r="A40" s="9" t="s">
        <v>25</v>
      </c>
      <c r="B40" s="39"/>
      <c r="C40" s="39"/>
      <c r="D40" s="39"/>
      <c r="E40" s="39"/>
      <c r="F40" s="57"/>
      <c r="G40" s="39"/>
      <c r="H40" s="39"/>
      <c r="I40" s="39"/>
      <c r="J40" s="39"/>
      <c r="K40" s="57"/>
      <c r="L40" s="39"/>
      <c r="M40" s="39"/>
      <c r="N40" s="39"/>
      <c r="O40" s="39"/>
      <c r="P40" s="57"/>
      <c r="Q40" s="39"/>
      <c r="R40" s="39"/>
      <c r="S40" s="39"/>
      <c r="T40" s="39"/>
      <c r="U40" s="57"/>
      <c r="V40" s="39"/>
      <c r="W40" s="39"/>
      <c r="X40" s="58"/>
      <c r="Y40" s="39"/>
      <c r="Z40" s="57"/>
      <c r="AA40" s="59">
        <f t="shared" si="4"/>
        <v>0</v>
      </c>
      <c r="AB40" s="61">
        <f t="shared" si="5"/>
        <v>0</v>
      </c>
      <c r="AC40" s="63">
        <v>102</v>
      </c>
      <c r="AD40" s="62">
        <f t="shared" si="6"/>
        <v>0</v>
      </c>
      <c r="AF40" s="71"/>
      <c r="AG40" s="72">
        <f>'СОО 1 полугодие'!AB40</f>
        <v>0</v>
      </c>
      <c r="AH40" s="71"/>
      <c r="AI40" s="71"/>
    </row>
    <row r="41" spans="1:35" ht="15.75" customHeight="1" x14ac:dyDescent="0.3">
      <c r="A41" s="37" t="s">
        <v>57</v>
      </c>
      <c r="B41" s="39"/>
      <c r="C41" s="39"/>
      <c r="D41" s="39"/>
      <c r="E41" s="39"/>
      <c r="F41" s="57"/>
      <c r="G41" s="39"/>
      <c r="H41" s="39"/>
      <c r="I41" s="39"/>
      <c r="J41" s="39"/>
      <c r="K41" s="57"/>
      <c r="L41" s="39"/>
      <c r="M41" s="39"/>
      <c r="N41" s="39"/>
      <c r="O41" s="39"/>
      <c r="P41" s="57"/>
      <c r="Q41" s="39"/>
      <c r="R41" s="39"/>
      <c r="S41" s="39"/>
      <c r="T41" s="39"/>
      <c r="U41" s="57"/>
      <c r="V41" s="39"/>
      <c r="W41" s="39"/>
      <c r="X41" s="58">
        <v>45427</v>
      </c>
      <c r="Y41" s="39"/>
      <c r="Z41" s="57">
        <v>1</v>
      </c>
      <c r="AA41" s="59">
        <f t="shared" si="4"/>
        <v>1</v>
      </c>
      <c r="AB41" s="61">
        <f t="shared" si="5"/>
        <v>3</v>
      </c>
      <c r="AC41" s="63">
        <v>34</v>
      </c>
      <c r="AD41" s="62">
        <f t="shared" si="6"/>
        <v>8.8235294117647065E-2</v>
      </c>
      <c r="AF41" s="71"/>
      <c r="AG41" s="72">
        <f>'СОО 1 полугодие'!AB41</f>
        <v>2</v>
      </c>
      <c r="AH41" s="71"/>
      <c r="AI41" s="71"/>
    </row>
    <row r="42" spans="1:35" ht="15.75" customHeight="1" x14ac:dyDescent="0.3">
      <c r="A42" s="64" t="s">
        <v>27</v>
      </c>
      <c r="B42" s="65"/>
      <c r="C42" s="65"/>
      <c r="D42" s="65"/>
      <c r="E42" s="65">
        <v>1</v>
      </c>
      <c r="F42" s="65">
        <v>1</v>
      </c>
      <c r="G42" s="65"/>
      <c r="H42" s="65"/>
      <c r="I42" s="65"/>
      <c r="J42" s="65"/>
      <c r="K42" s="57"/>
      <c r="L42" s="65">
        <v>1</v>
      </c>
      <c r="M42" s="65"/>
      <c r="N42" s="65"/>
      <c r="O42" s="65"/>
      <c r="P42" s="57">
        <v>1</v>
      </c>
      <c r="Q42" s="65"/>
      <c r="R42" s="65"/>
      <c r="S42" s="65"/>
      <c r="T42" s="65">
        <v>1</v>
      </c>
      <c r="U42" s="57">
        <v>1</v>
      </c>
      <c r="V42" s="65"/>
      <c r="W42" s="65"/>
      <c r="X42" s="65">
        <v>14</v>
      </c>
      <c r="Y42" s="65"/>
      <c r="Z42" s="65">
        <v>14</v>
      </c>
      <c r="AA42" s="59">
        <f t="shared" si="4"/>
        <v>17</v>
      </c>
      <c r="AB42" s="65">
        <v>32</v>
      </c>
      <c r="AC42" s="65">
        <v>1054</v>
      </c>
      <c r="AD42" s="62">
        <f t="shared" si="6"/>
        <v>3.0360531309297913E-2</v>
      </c>
      <c r="AF42" s="71"/>
      <c r="AG42" s="72">
        <f>'СОО 1 полугодие'!AB42</f>
        <v>29</v>
      </c>
      <c r="AH42" s="71"/>
      <c r="AI42" s="71"/>
    </row>
    <row r="43" spans="1:35" ht="15.75" customHeight="1" x14ac:dyDescent="0.3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F43" s="71"/>
      <c r="AG43" s="71"/>
      <c r="AH43" s="71"/>
      <c r="AI43" s="71"/>
    </row>
    <row r="44" spans="1:35" ht="15.75" customHeight="1" x14ac:dyDescent="0.25">
      <c r="AF44" s="71"/>
      <c r="AG44" s="71"/>
      <c r="AH44" s="71"/>
      <c r="AI44" s="71"/>
    </row>
    <row r="45" spans="1:35" ht="15.75" customHeight="1" x14ac:dyDescent="0.25">
      <c r="AF45" s="71"/>
      <c r="AG45" s="71"/>
      <c r="AH45" s="71"/>
      <c r="AI45" s="71"/>
    </row>
    <row r="46" spans="1:35" ht="15.75" customHeight="1" x14ac:dyDescent="0.25">
      <c r="AF46" s="71"/>
      <c r="AG46" s="71"/>
      <c r="AH46" s="71"/>
      <c r="AI46" s="71"/>
    </row>
    <row r="47" spans="1:35" ht="15.75" customHeight="1" x14ac:dyDescent="0.25">
      <c r="AF47" s="71"/>
      <c r="AG47" s="71"/>
      <c r="AH47" s="71"/>
      <c r="AI47" s="71"/>
    </row>
    <row r="48" spans="1:35" ht="15.75" customHeight="1" x14ac:dyDescent="0.25">
      <c r="AF48" s="71"/>
      <c r="AG48" s="71"/>
      <c r="AH48" s="71"/>
      <c r="AI48" s="71"/>
    </row>
    <row r="49" spans="32:35" ht="15.75" customHeight="1" x14ac:dyDescent="0.25">
      <c r="AF49" s="71"/>
      <c r="AG49" s="71"/>
      <c r="AH49" s="71"/>
      <c r="AI49" s="71"/>
    </row>
    <row r="50" spans="32:35" ht="15.75" customHeight="1" x14ac:dyDescent="0.25"/>
    <row r="51" spans="32:35" ht="15.75" customHeight="1" x14ac:dyDescent="0.25"/>
    <row r="52" spans="32:35" ht="15.75" customHeight="1" x14ac:dyDescent="0.25"/>
    <row r="53" spans="32:35" ht="15.75" customHeight="1" x14ac:dyDescent="0.25"/>
    <row r="54" spans="32:35" ht="15.75" customHeight="1" x14ac:dyDescent="0.25"/>
    <row r="55" spans="32:35" ht="15.75" customHeight="1" x14ac:dyDescent="0.25"/>
    <row r="56" spans="32:35" ht="15.75" customHeight="1" x14ac:dyDescent="0.25"/>
    <row r="57" spans="32:35" ht="15.75" customHeight="1" x14ac:dyDescent="0.25"/>
    <row r="58" spans="32:35" ht="15.75" customHeight="1" x14ac:dyDescent="0.25"/>
    <row r="59" spans="32:35" ht="15.75" customHeight="1" x14ac:dyDescent="0.25"/>
    <row r="60" spans="32:35" ht="15.75" customHeight="1" x14ac:dyDescent="0.25"/>
    <row r="61" spans="32:35" ht="15.75" customHeight="1" x14ac:dyDescent="0.25"/>
    <row r="62" spans="32:35" ht="15.75" customHeight="1" x14ac:dyDescent="0.25"/>
    <row r="63" spans="32:35" ht="15.75" customHeight="1" x14ac:dyDescent="0.25"/>
    <row r="64" spans="32:3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V6:Z6"/>
    <mergeCell ref="AB6:AD6"/>
    <mergeCell ref="A8:AD8"/>
    <mergeCell ref="A26:AD26"/>
    <mergeCell ref="A1:P1"/>
    <mergeCell ref="A2:N2"/>
    <mergeCell ref="A4:N4"/>
    <mergeCell ref="B6:F6"/>
    <mergeCell ref="G6:K6"/>
    <mergeCell ref="L6:P6"/>
    <mergeCell ref="Q6:U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НОО 1 полугодие</vt:lpstr>
      <vt:lpstr>ООО 1 полугодие</vt:lpstr>
      <vt:lpstr>НОО 2 полугодие</vt:lpstr>
      <vt:lpstr>ООО 2 полугодие</vt:lpstr>
      <vt:lpstr>СОО 1 полугодие</vt:lpstr>
      <vt:lpstr>СОО 2 полугодие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2-01головва</dc:creator>
  <cp:lastModifiedBy>Пользователь Windows</cp:lastModifiedBy>
  <cp:lastPrinted>2024-10-29T05:30:10Z</cp:lastPrinted>
  <dcterms:created xsi:type="dcterms:W3CDTF">2023-09-05T02:14:40Z</dcterms:created>
  <dcterms:modified xsi:type="dcterms:W3CDTF">2024-11-07T02:37:57Z</dcterms:modified>
</cp:coreProperties>
</file>